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41881\Desktop\"/>
    </mc:Choice>
  </mc:AlternateContent>
  <xr:revisionPtr revIDLastSave="0" documentId="8_{1F17A12E-6179-4393-8407-D709E7428590}" xr6:coauthVersionLast="47" xr6:coauthVersionMax="47" xr10:uidLastSave="{00000000-0000-0000-0000-000000000000}"/>
  <bookViews>
    <workbookView xWindow="-19320" yWindow="-120" windowWidth="19440" windowHeight="14880" tabRatio="566" activeTab="3" xr2:uid="{00000000-000D-0000-FFFF-FFFF00000000}"/>
  </bookViews>
  <sheets>
    <sheet name="お願い" sheetId="8" r:id="rId1"/>
    <sheet name="団体戦" sheetId="7" r:id="rId2"/>
    <sheet name="個人戦" sheetId="3" r:id="rId3"/>
    <sheet name="管内選手一覧" sheetId="17" r:id="rId4"/>
    <sheet name="㉔参加費一覧（様式１9）" sheetId="15" state="hidden" r:id="rId5"/>
    <sheet name="メンバーID等一覧" sheetId="16" r:id="rId6"/>
  </sheets>
  <definedNames>
    <definedName name="_xlnm.Print_Area" localSheetId="4">'㉔参加費一覧（様式１9）'!$A$3:$M$27</definedName>
    <definedName name="_xlnm.Print_Area" localSheetId="0">お願い!$A$1:$L$21</definedName>
    <definedName name="_xlnm.Print_Area" localSheetId="5">メンバーID等一覧!$A$3:$I$44</definedName>
    <definedName name="_xlnm.Print_Area" localSheetId="3">管内選手一覧!$A$3:$X$46</definedName>
    <definedName name="_xlnm.Print_Area" localSheetId="2">個人戦!$A$4:$V$32</definedName>
    <definedName name="_xlnm.Print_Area" localSheetId="1">団体戦!$A$4:$CE$21</definedName>
    <definedName name="_xlnm.Print_Titles" localSheetId="2">個人戦!#REF!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6" i="17" l="1"/>
  <c r="W45" i="17"/>
  <c r="W44" i="17"/>
  <c r="W43" i="17"/>
  <c r="W42" i="17"/>
  <c r="W41" i="17"/>
  <c r="W40" i="17"/>
  <c r="W39" i="17"/>
  <c r="W35" i="17"/>
  <c r="W34" i="17"/>
  <c r="W33" i="17"/>
  <c r="W32" i="17"/>
  <c r="W31" i="17"/>
  <c r="W30" i="17"/>
  <c r="W29" i="17"/>
  <c r="T28" i="17"/>
  <c r="W28" i="17"/>
  <c r="F18" i="17"/>
  <c r="F6" i="17"/>
  <c r="F19" i="17"/>
  <c r="F7" i="17"/>
  <c r="J46" i="17"/>
  <c r="J45" i="17"/>
  <c r="J44" i="17"/>
  <c r="J43" i="17"/>
  <c r="J42" i="17"/>
  <c r="J41" i="17"/>
  <c r="E8" i="15"/>
  <c r="H8" i="15" s="1"/>
  <c r="BO15" i="7"/>
  <c r="BG15" i="7"/>
  <c r="AY15" i="7"/>
  <c r="AQ15" i="7"/>
  <c r="AI15" i="7"/>
  <c r="AA15" i="7"/>
  <c r="AQ22" i="7"/>
  <c r="AI22" i="7"/>
  <c r="AA22" i="7"/>
  <c r="S22" i="7"/>
  <c r="S15" i="7"/>
  <c r="X32" i="3"/>
  <c r="Z32" i="3" s="1"/>
  <c r="X31" i="3"/>
  <c r="Z31" i="3" s="1"/>
  <c r="X30" i="3"/>
  <c r="Z30" i="3" s="1"/>
  <c r="X29" i="3"/>
  <c r="Z29" i="3" s="1"/>
  <c r="X28" i="3"/>
  <c r="Z28" i="3" s="1"/>
  <c r="X27" i="3"/>
  <c r="Z27" i="3" s="1"/>
  <c r="X26" i="3"/>
  <c r="X25" i="3"/>
  <c r="X14" i="3"/>
  <c r="Z14" i="3" s="1"/>
  <c r="X15" i="3"/>
  <c r="Z15" i="3" s="1"/>
  <c r="X16" i="3"/>
  <c r="Z16" i="3" s="1"/>
  <c r="X17" i="3"/>
  <c r="Z17" i="3" s="1"/>
  <c r="X18" i="3"/>
  <c r="Z18" i="3" s="1"/>
  <c r="X19" i="3"/>
  <c r="Z19" i="3" s="1"/>
  <c r="X20" i="3"/>
  <c r="Z20" i="3" s="1"/>
  <c r="X13" i="3"/>
  <c r="Z13" i="3" s="1"/>
  <c r="G8" i="15" l="1"/>
  <c r="I8" i="15" s="1"/>
  <c r="I27" i="15"/>
  <c r="Z26" i="3"/>
  <c r="Z25" i="3"/>
  <c r="H27" i="15"/>
  <c r="C44" i="16" l="1"/>
  <c r="C43" i="16"/>
  <c r="C42" i="16"/>
  <c r="C41" i="16"/>
  <c r="C40" i="16"/>
  <c r="C39" i="16"/>
  <c r="C38" i="16"/>
  <c r="C37" i="16"/>
  <c r="E44" i="16"/>
  <c r="E43" i="16"/>
  <c r="E42" i="16"/>
  <c r="E41" i="16"/>
  <c r="E40" i="16"/>
  <c r="E39" i="16"/>
  <c r="E38" i="16"/>
  <c r="E37" i="16"/>
  <c r="F44" i="16"/>
  <c r="F43" i="16"/>
  <c r="F42" i="16"/>
  <c r="F41" i="16"/>
  <c r="F40" i="16"/>
  <c r="F39" i="16"/>
  <c r="F38" i="16"/>
  <c r="F37" i="16"/>
  <c r="H44" i="16"/>
  <c r="H43" i="16"/>
  <c r="H42" i="16"/>
  <c r="H41" i="16"/>
  <c r="H40" i="16"/>
  <c r="H39" i="16"/>
  <c r="H38" i="16"/>
  <c r="H37" i="16"/>
  <c r="I44" i="16"/>
  <c r="I43" i="16"/>
  <c r="I42" i="16"/>
  <c r="I41" i="16"/>
  <c r="I40" i="16"/>
  <c r="I39" i="16"/>
  <c r="I38" i="16"/>
  <c r="I37" i="16"/>
  <c r="I33" i="16"/>
  <c r="I32" i="16"/>
  <c r="I31" i="16"/>
  <c r="I30" i="16"/>
  <c r="I29" i="16"/>
  <c r="I28" i="16"/>
  <c r="I27" i="16"/>
  <c r="I26" i="16"/>
  <c r="H33" i="16"/>
  <c r="H32" i="16"/>
  <c r="H31" i="16"/>
  <c r="H30" i="16"/>
  <c r="H29" i="16"/>
  <c r="H28" i="16"/>
  <c r="H27" i="16"/>
  <c r="H26" i="16"/>
  <c r="F33" i="16"/>
  <c r="F32" i="16"/>
  <c r="F31" i="16"/>
  <c r="F30" i="16"/>
  <c r="F29" i="16"/>
  <c r="F28" i="16"/>
  <c r="F27" i="16"/>
  <c r="F26" i="16"/>
  <c r="E33" i="16"/>
  <c r="E32" i="16"/>
  <c r="E31" i="16"/>
  <c r="E30" i="16"/>
  <c r="E29" i="16"/>
  <c r="E28" i="16"/>
  <c r="E27" i="16"/>
  <c r="E26" i="16"/>
  <c r="C33" i="16"/>
  <c r="C32" i="16"/>
  <c r="C31" i="16"/>
  <c r="C30" i="16"/>
  <c r="C29" i="16"/>
  <c r="C28" i="16"/>
  <c r="C27" i="16"/>
  <c r="C26" i="16"/>
  <c r="C22" i="16"/>
  <c r="C21" i="16"/>
  <c r="C20" i="16"/>
  <c r="C19" i="16"/>
  <c r="D18" i="16"/>
  <c r="C18" i="16"/>
  <c r="D17" i="16"/>
  <c r="C14" i="16"/>
  <c r="C13" i="16"/>
  <c r="C12" i="16"/>
  <c r="C11" i="16"/>
  <c r="C10" i="16"/>
  <c r="C9" i="16"/>
  <c r="C8" i="16"/>
  <c r="D7" i="16"/>
  <c r="C7" i="16"/>
  <c r="D6" i="16"/>
  <c r="C6" i="16"/>
  <c r="B18" i="16"/>
  <c r="B17" i="16"/>
  <c r="B7" i="16"/>
  <c r="B6" i="16"/>
  <c r="G44" i="16"/>
  <c r="G43" i="16"/>
  <c r="G42" i="16"/>
  <c r="G41" i="16"/>
  <c r="G40" i="16"/>
  <c r="G39" i="16"/>
  <c r="G38" i="16"/>
  <c r="G37" i="16"/>
  <c r="G33" i="16"/>
  <c r="G32" i="16"/>
  <c r="G31" i="16"/>
  <c r="G30" i="16"/>
  <c r="G29" i="16"/>
  <c r="G28" i="16"/>
  <c r="G27" i="16"/>
  <c r="G26" i="16"/>
  <c r="D44" i="16"/>
  <c r="D43" i="16"/>
  <c r="D42" i="16"/>
  <c r="D41" i="16"/>
  <c r="D40" i="16"/>
  <c r="D39" i="16"/>
  <c r="D38" i="16"/>
  <c r="D37" i="16"/>
  <c r="D33" i="16"/>
  <c r="D32" i="16"/>
  <c r="D31" i="16"/>
  <c r="D30" i="16"/>
  <c r="D29" i="16"/>
  <c r="D28" i="16"/>
  <c r="D27" i="16"/>
  <c r="D26" i="16"/>
  <c r="B44" i="16"/>
  <c r="B43" i="16"/>
  <c r="B42" i="16"/>
  <c r="B41" i="16"/>
  <c r="B40" i="16"/>
  <c r="B39" i="16"/>
  <c r="B38" i="16"/>
  <c r="B37" i="16"/>
  <c r="B33" i="16"/>
  <c r="B32" i="16"/>
  <c r="B31" i="16"/>
  <c r="B30" i="16"/>
  <c r="B29" i="16"/>
  <c r="B28" i="16"/>
  <c r="B27" i="16"/>
  <c r="B26" i="16"/>
  <c r="B22" i="16"/>
  <c r="B21" i="16"/>
  <c r="B20" i="16"/>
  <c r="B19" i="16"/>
  <c r="B14" i="16"/>
  <c r="B13" i="16"/>
  <c r="B12" i="16"/>
  <c r="B11" i="16"/>
  <c r="B10" i="16"/>
  <c r="B9" i="16"/>
  <c r="B8" i="16"/>
  <c r="T46" i="17"/>
  <c r="Q46" i="17"/>
  <c r="N46" i="17"/>
  <c r="I46" i="17"/>
  <c r="H46" i="17"/>
  <c r="E46" i="17"/>
  <c r="C46" i="17"/>
  <c r="T45" i="17"/>
  <c r="Q45" i="17"/>
  <c r="N45" i="17"/>
  <c r="I45" i="17"/>
  <c r="H45" i="17"/>
  <c r="E45" i="17"/>
  <c r="C45" i="17"/>
  <c r="T44" i="17"/>
  <c r="Q44" i="17"/>
  <c r="N44" i="17"/>
  <c r="I44" i="17"/>
  <c r="H44" i="17"/>
  <c r="E44" i="17"/>
  <c r="C44" i="17"/>
  <c r="T43" i="17"/>
  <c r="Q43" i="17"/>
  <c r="N43" i="17"/>
  <c r="I43" i="17"/>
  <c r="H43" i="17"/>
  <c r="E43" i="17"/>
  <c r="C43" i="17"/>
  <c r="T42" i="17"/>
  <c r="Q42" i="17"/>
  <c r="N42" i="17"/>
  <c r="I42" i="17"/>
  <c r="H42" i="17"/>
  <c r="E42" i="17"/>
  <c r="C42" i="17"/>
  <c r="T41" i="17"/>
  <c r="Q41" i="17"/>
  <c r="N41" i="17"/>
  <c r="I41" i="17"/>
  <c r="H41" i="17"/>
  <c r="E41" i="17"/>
  <c r="C41" i="17"/>
  <c r="T40" i="17"/>
  <c r="Q40" i="17"/>
  <c r="N40" i="17"/>
  <c r="J40" i="17"/>
  <c r="I40" i="17"/>
  <c r="H40" i="17"/>
  <c r="E40" i="17"/>
  <c r="C40" i="17"/>
  <c r="T39" i="17"/>
  <c r="Q39" i="17"/>
  <c r="N39" i="17"/>
  <c r="J39" i="17"/>
  <c r="I39" i="17"/>
  <c r="H39" i="17"/>
  <c r="E39" i="17"/>
  <c r="C39" i="17"/>
  <c r="T35" i="17"/>
  <c r="Q35" i="17"/>
  <c r="N35" i="17"/>
  <c r="J35" i="17"/>
  <c r="I35" i="17"/>
  <c r="H35" i="17"/>
  <c r="E35" i="17"/>
  <c r="C35" i="17"/>
  <c r="T34" i="17"/>
  <c r="Q34" i="17"/>
  <c r="N34" i="17"/>
  <c r="J34" i="17"/>
  <c r="I34" i="17"/>
  <c r="H34" i="17"/>
  <c r="E34" i="17"/>
  <c r="C34" i="17"/>
  <c r="T33" i="17"/>
  <c r="Q33" i="17"/>
  <c r="N33" i="17"/>
  <c r="J33" i="17"/>
  <c r="I33" i="17"/>
  <c r="H33" i="17"/>
  <c r="E33" i="17"/>
  <c r="C33" i="17"/>
  <c r="T32" i="17"/>
  <c r="Q32" i="17"/>
  <c r="N32" i="17"/>
  <c r="J32" i="17"/>
  <c r="I32" i="17"/>
  <c r="H32" i="17"/>
  <c r="E32" i="17"/>
  <c r="C32" i="17"/>
  <c r="T31" i="17"/>
  <c r="Q31" i="17"/>
  <c r="N31" i="17"/>
  <c r="J31" i="17"/>
  <c r="I31" i="17"/>
  <c r="H31" i="17"/>
  <c r="E31" i="17"/>
  <c r="C31" i="17"/>
  <c r="T30" i="17"/>
  <c r="Q30" i="17"/>
  <c r="N30" i="17"/>
  <c r="J30" i="17"/>
  <c r="I30" i="17"/>
  <c r="H30" i="17"/>
  <c r="E30" i="17"/>
  <c r="C30" i="17"/>
  <c r="T29" i="17"/>
  <c r="Q29" i="17"/>
  <c r="N29" i="17"/>
  <c r="J29" i="17"/>
  <c r="I29" i="17"/>
  <c r="H29" i="17"/>
  <c r="E29" i="17"/>
  <c r="C29" i="17"/>
  <c r="Q28" i="17"/>
  <c r="N28" i="17"/>
  <c r="J28" i="17"/>
  <c r="I28" i="17"/>
  <c r="H28" i="17"/>
  <c r="C28" i="17"/>
  <c r="E28" i="17"/>
  <c r="A18" i="17"/>
  <c r="H24" i="17"/>
  <c r="G24" i="17"/>
  <c r="F24" i="17"/>
  <c r="E24" i="17"/>
  <c r="D24" i="17"/>
  <c r="H23" i="17"/>
  <c r="G23" i="17"/>
  <c r="F23" i="17"/>
  <c r="E23" i="17"/>
  <c r="D23" i="17"/>
  <c r="H22" i="17"/>
  <c r="G22" i="17"/>
  <c r="F22" i="17"/>
  <c r="E22" i="17"/>
  <c r="D22" i="17"/>
  <c r="H21" i="17"/>
  <c r="G21" i="17"/>
  <c r="F21" i="17"/>
  <c r="E21" i="17"/>
  <c r="D21" i="17"/>
  <c r="H15" i="17"/>
  <c r="G15" i="17"/>
  <c r="F15" i="17"/>
  <c r="E15" i="17"/>
  <c r="D15" i="17"/>
  <c r="H14" i="17"/>
  <c r="G14" i="17"/>
  <c r="F14" i="17"/>
  <c r="E14" i="17"/>
  <c r="D14" i="17"/>
  <c r="H13" i="17"/>
  <c r="G13" i="17"/>
  <c r="F13" i="17"/>
  <c r="E13" i="17"/>
  <c r="D13" i="17"/>
  <c r="H12" i="17"/>
  <c r="G12" i="17"/>
  <c r="F12" i="17"/>
  <c r="E12" i="17"/>
  <c r="D12" i="17"/>
  <c r="H11" i="17"/>
  <c r="G11" i="17"/>
  <c r="F11" i="17"/>
  <c r="E11" i="17"/>
  <c r="D11" i="17"/>
  <c r="H10" i="17"/>
  <c r="G10" i="17"/>
  <c r="F10" i="17"/>
  <c r="E10" i="17"/>
  <c r="D10" i="17"/>
  <c r="H9" i="17"/>
  <c r="G9" i="17"/>
  <c r="F9" i="17"/>
  <c r="E9" i="17"/>
  <c r="D9" i="17"/>
  <c r="B24" i="17"/>
  <c r="B23" i="17"/>
  <c r="B22" i="17"/>
  <c r="B21" i="17"/>
  <c r="B15" i="17"/>
  <c r="B14" i="17"/>
  <c r="B13" i="17"/>
  <c r="B12" i="17"/>
  <c r="B11" i="17"/>
  <c r="B10" i="17"/>
  <c r="B9" i="17"/>
  <c r="C17" i="16" l="1"/>
  <c r="A6" i="17" l="1"/>
  <c r="C5" i="15" l="1"/>
  <c r="A3" i="16" l="1"/>
  <c r="Q4" i="17"/>
  <c r="D6" i="7"/>
  <c r="D27" i="15" l="1"/>
  <c r="E27" i="15"/>
  <c r="F27" i="15"/>
  <c r="G27" i="15"/>
  <c r="J27" i="15"/>
  <c r="K27" i="15"/>
  <c r="L27" i="15"/>
  <c r="M27" i="15"/>
  <c r="C27" i="15"/>
  <c r="C6" i="3" l="1"/>
  <c r="B4" i="3" l="1"/>
  <c r="C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nishi-jhs052</author>
    <author>Administrator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このセルを直すと、
全てに反映されます。
</t>
        </r>
      </text>
    </comment>
    <comment ref="H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このセルを直すと、
全てに反映されます。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" authorId="1" shapeId="0" xr:uid="{00000000-0006-0000-0000-000003000000}">
      <text>
        <r>
          <rPr>
            <b/>
            <sz val="12"/>
            <color indexed="10"/>
            <rFont val="MS P ゴシック"/>
            <family val="3"/>
            <charset val="128"/>
          </rPr>
          <t>一番最初に選択してから
ご活用ください。</t>
        </r>
      </text>
    </comment>
  </commentList>
</comments>
</file>

<file path=xl/sharedStrings.xml><?xml version="1.0" encoding="utf-8"?>
<sst xmlns="http://schemas.openxmlformats.org/spreadsheetml/2006/main" count="504" uniqueCount="220">
  <si>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</si>
  <si>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</si>
  <si>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</si>
  <si>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</si>
  <si>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階級</t>
    <rPh sb="0" eb="2">
      <t>カイキュウ</t>
    </rPh>
    <phoneticPr fontId="3"/>
  </si>
  <si>
    <t>順位</t>
    <rPh sb="0" eb="2">
      <t>ジュンイ</t>
    </rPh>
    <phoneticPr fontId="3"/>
  </si>
  <si>
    <t>監督氏名</t>
    <rPh sb="0" eb="2">
      <t>カントク</t>
    </rPh>
    <rPh sb="2" eb="4">
      <t>シメイ</t>
    </rPh>
    <phoneticPr fontId="3"/>
  </si>
  <si>
    <t>プログラム原稿の基になるので正確に記入してください。</t>
    <rPh sb="5" eb="7">
      <t>ゲンコウ</t>
    </rPh>
    <rPh sb="8" eb="9">
      <t>モト</t>
    </rPh>
    <rPh sb="14" eb="16">
      <t>セイカク</t>
    </rPh>
    <rPh sb="17" eb="19">
      <t>キニュウ</t>
    </rPh>
    <phoneticPr fontId="3"/>
  </si>
  <si>
    <t>２位校</t>
    <rPh sb="1" eb="2">
      <t>イ</t>
    </rPh>
    <rPh sb="2" eb="3">
      <t>コウ</t>
    </rPh>
    <phoneticPr fontId="3"/>
  </si>
  <si>
    <t>３位校</t>
    <rPh sb="1" eb="2">
      <t>イ</t>
    </rPh>
    <rPh sb="2" eb="3">
      <t>コウ</t>
    </rPh>
    <phoneticPr fontId="3"/>
  </si>
  <si>
    <t>４位校</t>
    <rPh sb="1" eb="2">
      <t>イ</t>
    </rPh>
    <rPh sb="2" eb="3">
      <t>コウ</t>
    </rPh>
    <phoneticPr fontId="3"/>
  </si>
  <si>
    <t>コーチ氏名</t>
    <rPh sb="3" eb="5">
      <t>シメイ</t>
    </rPh>
    <phoneticPr fontId="3"/>
  </si>
  <si>
    <t>大将</t>
    <rPh sb="0" eb="2">
      <t>タイショウ</t>
    </rPh>
    <phoneticPr fontId="3"/>
  </si>
  <si>
    <t>副将</t>
    <rPh sb="0" eb="2">
      <t>フクショウ</t>
    </rPh>
    <phoneticPr fontId="3"/>
  </si>
  <si>
    <t>中堅</t>
    <rPh sb="0" eb="2">
      <t>チュウケン</t>
    </rPh>
    <phoneticPr fontId="3"/>
  </si>
  <si>
    <t>先鋒</t>
    <rPh sb="0" eb="2">
      <t>センポウ</t>
    </rPh>
    <phoneticPr fontId="3"/>
  </si>
  <si>
    <t>男子団体</t>
    <rPh sb="0" eb="2">
      <t>ダンシ</t>
    </rPh>
    <rPh sb="2" eb="4">
      <t>ダンタイ</t>
    </rPh>
    <phoneticPr fontId="3"/>
  </si>
  <si>
    <t>女子団体</t>
    <rPh sb="0" eb="2">
      <t>ジョシ</t>
    </rPh>
    <rPh sb="2" eb="4">
      <t>ダンタイ</t>
    </rPh>
    <phoneticPr fontId="3"/>
  </si>
  <si>
    <t>男子個人戦</t>
    <rPh sb="0" eb="2">
      <t>ダンシ</t>
    </rPh>
    <rPh sb="2" eb="5">
      <t>コジンセン</t>
    </rPh>
    <phoneticPr fontId="3"/>
  </si>
  <si>
    <t>女子個人戦</t>
    <rPh sb="0" eb="2">
      <t>ジョシ</t>
    </rPh>
    <rPh sb="2" eb="5">
      <t>コジンセン</t>
    </rPh>
    <phoneticPr fontId="3"/>
  </si>
  <si>
    <t>送信先</t>
    <rPh sb="0" eb="3">
      <t>ソウシンサキ</t>
    </rPh>
    <phoneticPr fontId="3"/>
  </si>
  <si>
    <t>次鋒</t>
    <rPh sb="0" eb="1">
      <t>ジ</t>
    </rPh>
    <rPh sb="1" eb="2">
      <t>ホコ</t>
    </rPh>
    <phoneticPr fontId="3"/>
  </si>
  <si>
    <t>プログラム記載用（６字以内）</t>
    <rPh sb="5" eb="7">
      <t>キサイ</t>
    </rPh>
    <rPh sb="7" eb="8">
      <t>ヨウ</t>
    </rPh>
    <rPh sb="10" eb="11">
      <t>ジ</t>
    </rPh>
    <rPh sb="11" eb="13">
      <t>イナイ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</si>
  <si>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</si>
  <si>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</si>
  <si>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ふりがな</t>
    <phoneticPr fontId="3"/>
  </si>
  <si>
    <t>ふりかな</t>
    <phoneticPr fontId="3"/>
  </si>
  <si>
    <t>段位</t>
    <rPh sb="0" eb="2">
      <t>ダンイ</t>
    </rPh>
    <phoneticPr fontId="3"/>
  </si>
  <si>
    <t>ふりがな</t>
  </si>
  <si>
    <t>選手氏名</t>
    <rPh sb="0" eb="2">
      <t>センシュ</t>
    </rPh>
    <rPh sb="2" eb="4">
      <t>シメイ</t>
    </rPh>
    <phoneticPr fontId="3"/>
  </si>
  <si>
    <t>ふりがな</t>
    <phoneticPr fontId="3"/>
  </si>
  <si>
    <t>せい</t>
    <phoneticPr fontId="3"/>
  </si>
  <si>
    <t>めい</t>
    <phoneticPr fontId="3"/>
  </si>
  <si>
    <t>ふりがな</t>
    <phoneticPr fontId="3"/>
  </si>
  <si>
    <t>携帯電話</t>
    <rPh sb="0" eb="2">
      <t>ケイタイ</t>
    </rPh>
    <rPh sb="2" eb="4">
      <t>デンワ</t>
    </rPh>
    <phoneticPr fontId="3"/>
  </si>
  <si>
    <t>氏　名</t>
    <rPh sb="0" eb="1">
      <t>シ</t>
    </rPh>
    <rPh sb="2" eb="3">
      <t>メイ</t>
    </rPh>
    <phoneticPr fontId="3"/>
  </si>
  <si>
    <t>次鋒</t>
    <rPh sb="0" eb="2">
      <t>ジホウ</t>
    </rPh>
    <phoneticPr fontId="3"/>
  </si>
  <si>
    <t>コーチ</t>
    <phoneticPr fontId="3"/>
  </si>
  <si>
    <t>９０ｋｇ超</t>
    <rPh sb="4" eb="5">
      <t>チョウ</t>
    </rPh>
    <phoneticPr fontId="3"/>
  </si>
  <si>
    <t>７０ｋｇ超</t>
    <rPh sb="4" eb="5">
      <t>チョウ</t>
    </rPh>
    <phoneticPr fontId="3"/>
  </si>
  <si>
    <t>連絡先メールアドレス</t>
    <rPh sb="0" eb="3">
      <t>レンラクサキ</t>
    </rPh>
    <phoneticPr fontId="3"/>
  </si>
  <si>
    <t>お願いへ戻る</t>
    <rPh sb="1" eb="2">
      <t>ネガ</t>
    </rPh>
    <rPh sb="4" eb="5">
      <t>モド</t>
    </rPh>
    <phoneticPr fontId="3"/>
  </si>
  <si>
    <t>男子団体代表</t>
    <rPh sb="0" eb="2">
      <t>ダンシ</t>
    </rPh>
    <rPh sb="2" eb="4">
      <t>ダンタイ</t>
    </rPh>
    <rPh sb="4" eb="6">
      <t>ダイヒョウ</t>
    </rPh>
    <phoneticPr fontId="3"/>
  </si>
  <si>
    <t>氏　　名</t>
    <rPh sb="0" eb="1">
      <t>シ</t>
    </rPh>
    <rPh sb="3" eb="4">
      <t>メイ</t>
    </rPh>
    <phoneticPr fontId="3"/>
  </si>
  <si>
    <t>大</t>
    <rPh sb="0" eb="1">
      <t>タイ</t>
    </rPh>
    <phoneticPr fontId="3"/>
  </si>
  <si>
    <t>副</t>
    <rPh sb="0" eb="1">
      <t>フク</t>
    </rPh>
    <phoneticPr fontId="3"/>
  </si>
  <si>
    <t>中</t>
    <rPh sb="0" eb="1">
      <t>ナカ</t>
    </rPh>
    <phoneticPr fontId="3"/>
  </si>
  <si>
    <t>次</t>
    <rPh sb="0" eb="1">
      <t>ジ</t>
    </rPh>
    <phoneticPr fontId="3"/>
  </si>
  <si>
    <t>先</t>
    <rPh sb="0" eb="1">
      <t>セン</t>
    </rPh>
    <phoneticPr fontId="3"/>
  </si>
  <si>
    <t>女子団体代表</t>
    <rPh sb="0" eb="2">
      <t>ジョシ</t>
    </rPh>
    <rPh sb="2" eb="4">
      <t>ダンタイ</t>
    </rPh>
    <rPh sb="4" eb="6">
      <t>ダイヒョウ</t>
    </rPh>
    <phoneticPr fontId="3"/>
  </si>
  <si>
    <t>男子個人代表</t>
    <rPh sb="0" eb="2">
      <t>ダンシ</t>
    </rPh>
    <rPh sb="2" eb="4">
      <t>コジン</t>
    </rPh>
    <rPh sb="4" eb="6">
      <t>ダイヒョウ</t>
    </rPh>
    <phoneticPr fontId="3"/>
  </si>
  <si>
    <t>階　級</t>
    <rPh sb="0" eb="1">
      <t>カイ</t>
    </rPh>
    <rPh sb="2" eb="3">
      <t>キュウ</t>
    </rPh>
    <phoneticPr fontId="3"/>
  </si>
  <si>
    <t>監督</t>
    <rPh sb="0" eb="2">
      <t>カントク</t>
    </rPh>
    <phoneticPr fontId="3"/>
  </si>
  <si>
    <t>５０ｋｇ</t>
    <phoneticPr fontId="3"/>
  </si>
  <si>
    <t>５５ｋｇ</t>
    <phoneticPr fontId="3"/>
  </si>
  <si>
    <t>６０ｋｇ</t>
    <phoneticPr fontId="3"/>
  </si>
  <si>
    <t>６６ｋｇ</t>
    <phoneticPr fontId="3"/>
  </si>
  <si>
    <t>７３ｋｇ</t>
    <phoneticPr fontId="3"/>
  </si>
  <si>
    <t>８１ｋｇ</t>
    <phoneticPr fontId="3"/>
  </si>
  <si>
    <t>９０ｋｇ</t>
    <phoneticPr fontId="3"/>
  </si>
  <si>
    <t>女子個人代表</t>
    <rPh sb="0" eb="2">
      <t>ジョシ</t>
    </rPh>
    <rPh sb="2" eb="4">
      <t>コジン</t>
    </rPh>
    <rPh sb="4" eb="6">
      <t>ダイヒョウ</t>
    </rPh>
    <phoneticPr fontId="3"/>
  </si>
  <si>
    <t>４８ｋｇ</t>
    <phoneticPr fontId="3"/>
  </si>
  <si>
    <t>５２ｋｇ</t>
    <phoneticPr fontId="3"/>
  </si>
  <si>
    <t>５７ｋｇ</t>
    <phoneticPr fontId="3"/>
  </si>
  <si>
    <t>６３ｋｇ</t>
    <phoneticPr fontId="3"/>
  </si>
  <si>
    <t>７０ｋｇ</t>
    <phoneticPr fontId="3"/>
  </si>
  <si>
    <t>都道府県</t>
  </si>
  <si>
    <t>補員1</t>
    <rPh sb="0" eb="2">
      <t>ホイン</t>
    </rPh>
    <phoneticPr fontId="3"/>
  </si>
  <si>
    <t>補員2</t>
    <rPh sb="0" eb="2">
      <t>ホイン</t>
    </rPh>
    <phoneticPr fontId="3"/>
  </si>
  <si>
    <t>補員</t>
    <rPh sb="0" eb="1">
      <t>ホ</t>
    </rPh>
    <rPh sb="1" eb="2">
      <t>イン</t>
    </rPh>
    <phoneticPr fontId="3"/>
  </si>
  <si>
    <t>補員</t>
    <rPh sb="0" eb="2">
      <t>ホイン</t>
    </rPh>
    <phoneticPr fontId="3"/>
  </si>
  <si>
    <t>50kg</t>
    <phoneticPr fontId="3"/>
  </si>
  <si>
    <t>55kg</t>
    <phoneticPr fontId="3"/>
  </si>
  <si>
    <t>60kg</t>
    <phoneticPr fontId="3"/>
  </si>
  <si>
    <t>66kg</t>
    <phoneticPr fontId="3"/>
  </si>
  <si>
    <t>73kg</t>
    <phoneticPr fontId="3"/>
  </si>
  <si>
    <t>81kg</t>
    <phoneticPr fontId="3"/>
  </si>
  <si>
    <t>90kg</t>
    <phoneticPr fontId="3"/>
  </si>
  <si>
    <t>90kg超</t>
    <rPh sb="4" eb="5">
      <t>チョウ</t>
    </rPh>
    <phoneticPr fontId="3"/>
  </si>
  <si>
    <t>40kg</t>
    <phoneticPr fontId="3"/>
  </si>
  <si>
    <t>44kg</t>
    <phoneticPr fontId="3"/>
  </si>
  <si>
    <t>48kg</t>
    <phoneticPr fontId="3"/>
  </si>
  <si>
    <t>52kg</t>
    <phoneticPr fontId="3"/>
  </si>
  <si>
    <t>57kg</t>
    <phoneticPr fontId="3"/>
  </si>
  <si>
    <t>63kg</t>
    <phoneticPr fontId="3"/>
  </si>
  <si>
    <t>70kg</t>
    <phoneticPr fontId="3"/>
  </si>
  <si>
    <t>７０kg超</t>
    <rPh sb="4" eb="5">
      <t>チョウ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</si>
  <si>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</si>
  <si>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</si>
  <si>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No</t>
    <phoneticPr fontId="3"/>
  </si>
  <si>
    <t>都道府県名</t>
  </si>
  <si>
    <t>例</t>
    <rPh sb="0" eb="1">
      <t>レイ</t>
    </rPh>
    <phoneticPr fontId="3"/>
  </si>
  <si>
    <t>選手</t>
    <rPh sb="0" eb="2">
      <t>センシュ</t>
    </rPh>
    <phoneticPr fontId="3"/>
  </si>
  <si>
    <t>000000000</t>
  </si>
  <si>
    <t>合計</t>
    <rPh sb="0" eb="2">
      <t>ゴウケイ</t>
    </rPh>
    <phoneticPr fontId="3"/>
  </si>
  <si>
    <t>一郎</t>
    <rPh sb="0" eb="2">
      <t>イチロウ</t>
    </rPh>
    <phoneticPr fontId="2"/>
  </si>
  <si>
    <t>初</t>
    <rPh sb="0" eb="1">
      <t>ショ</t>
    </rPh>
    <phoneticPr fontId="2"/>
  </si>
  <si>
    <t>以下の手順で、作成・提出をお願いします</t>
    <rPh sb="0" eb="2">
      <t>イカ</t>
    </rPh>
    <rPh sb="3" eb="5">
      <t>テジュン</t>
    </rPh>
    <rPh sb="7" eb="9">
      <t>サクセイ</t>
    </rPh>
    <rPh sb="10" eb="12">
      <t>テイシュツ</t>
    </rPh>
    <rPh sb="14" eb="15">
      <t>ネガ</t>
    </rPh>
    <phoneticPr fontId="2"/>
  </si>
  <si>
    <t>Ｅメール　申込書</t>
    <phoneticPr fontId="3"/>
  </si>
  <si>
    <t>監督</t>
    <rPh sb="0" eb="2">
      <t>カントク</t>
    </rPh>
    <phoneticPr fontId="3"/>
  </si>
  <si>
    <t>コーチ</t>
    <phoneticPr fontId="3"/>
  </si>
  <si>
    <t>50kg</t>
    <phoneticPr fontId="3"/>
  </si>
  <si>
    <t>55kg</t>
    <phoneticPr fontId="3"/>
  </si>
  <si>
    <t>60kg</t>
    <phoneticPr fontId="3"/>
  </si>
  <si>
    <t>66kg</t>
    <phoneticPr fontId="3"/>
  </si>
  <si>
    <t>73kg</t>
    <phoneticPr fontId="3"/>
  </si>
  <si>
    <t>81kg</t>
    <phoneticPr fontId="3"/>
  </si>
  <si>
    <t>90kg</t>
    <phoneticPr fontId="3"/>
  </si>
  <si>
    <t>90kg超</t>
    <rPh sb="4" eb="5">
      <t>チョウ</t>
    </rPh>
    <phoneticPr fontId="3"/>
  </si>
  <si>
    <t>選手</t>
    <rPh sb="0" eb="2">
      <t>センシュ</t>
    </rPh>
    <phoneticPr fontId="3"/>
  </si>
  <si>
    <t>氏名</t>
    <rPh sb="0" eb="2">
      <t>シメイ</t>
    </rPh>
    <phoneticPr fontId="3"/>
  </si>
  <si>
    <t>階級</t>
    <rPh sb="0" eb="2">
      <t>カイキュウ</t>
    </rPh>
    <phoneticPr fontId="3"/>
  </si>
  <si>
    <t>40kg</t>
    <phoneticPr fontId="3"/>
  </si>
  <si>
    <t>44kg</t>
    <phoneticPr fontId="3"/>
  </si>
  <si>
    <t>48kg</t>
    <phoneticPr fontId="3"/>
  </si>
  <si>
    <t>52kg</t>
    <phoneticPr fontId="3"/>
  </si>
  <si>
    <t>57kg</t>
    <phoneticPr fontId="3"/>
  </si>
  <si>
    <t>63kg</t>
    <phoneticPr fontId="3"/>
  </si>
  <si>
    <t>70kg</t>
    <phoneticPr fontId="3"/>
  </si>
  <si>
    <t>70kg超</t>
    <rPh sb="4" eb="5">
      <t>チョウ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</si>
  <si>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</si>
  <si>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</si>
  <si>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</si>
  <si>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男子団体</t>
    <rPh sb="0" eb="2">
      <t>ダンシ</t>
    </rPh>
    <rPh sb="2" eb="4">
      <t>ダンタイ</t>
    </rPh>
    <phoneticPr fontId="3"/>
  </si>
  <si>
    <t>女子団体</t>
    <rPh sb="0" eb="2">
      <t>ジョシ</t>
    </rPh>
    <rPh sb="2" eb="4">
      <t>ダンタイ</t>
    </rPh>
    <phoneticPr fontId="3"/>
  </si>
  <si>
    <t>男子個人</t>
    <rPh sb="0" eb="2">
      <t>ダンシ</t>
    </rPh>
    <rPh sb="2" eb="4">
      <t>コジン</t>
    </rPh>
    <phoneticPr fontId="3"/>
  </si>
  <si>
    <t>女子個人</t>
    <rPh sb="0" eb="1">
      <t>オンナ</t>
    </rPh>
    <rPh sb="2" eb="4">
      <t>コジン</t>
    </rPh>
    <phoneticPr fontId="3"/>
  </si>
  <si>
    <t>正式名称</t>
    <rPh sb="0" eb="2">
      <t>セイシキ</t>
    </rPh>
    <rPh sb="2" eb="4">
      <t>メイショウ</t>
    </rPh>
    <phoneticPr fontId="3"/>
  </si>
  <si>
    <t>男子
参加
人数</t>
    <rPh sb="0" eb="2">
      <t>ダンシ</t>
    </rPh>
    <rPh sb="3" eb="5">
      <t>サンカ</t>
    </rPh>
    <rPh sb="6" eb="8">
      <t>ニンズウ</t>
    </rPh>
    <phoneticPr fontId="3"/>
  </si>
  <si>
    <t>女子
参加
人数</t>
    <rPh sb="0" eb="2">
      <t>ジョシ</t>
    </rPh>
    <rPh sb="3" eb="5">
      <t>サンカ</t>
    </rPh>
    <rPh sb="6" eb="8">
      <t>ニンズウ</t>
    </rPh>
    <phoneticPr fontId="3"/>
  </si>
  <si>
    <t>合計
参加
人数</t>
    <rPh sb="0" eb="2">
      <t>ゴウケイ</t>
    </rPh>
    <rPh sb="3" eb="5">
      <t>サンカ</t>
    </rPh>
    <rPh sb="6" eb="8">
      <t>ニンズウ</t>
    </rPh>
    <phoneticPr fontId="3"/>
  </si>
  <si>
    <t>個人戦のみ
出場者の
開会式
参加数</t>
    <rPh sb="0" eb="3">
      <t>コジンセン</t>
    </rPh>
    <rPh sb="6" eb="9">
      <t>シュツジョウシャ</t>
    </rPh>
    <rPh sb="11" eb="14">
      <t>カイカイシキ</t>
    </rPh>
    <rPh sb="15" eb="18">
      <t>サンカスウ</t>
    </rPh>
    <phoneticPr fontId="3"/>
  </si>
  <si>
    <t>団体戦
出場者の
開会式
参加数</t>
    <rPh sb="0" eb="3">
      <t>ダンタイセン</t>
    </rPh>
    <rPh sb="4" eb="7">
      <t>シュツジョウシャ</t>
    </rPh>
    <rPh sb="9" eb="12">
      <t>カイカイシキ</t>
    </rPh>
    <rPh sb="13" eb="16">
      <t>サンカスウ</t>
    </rPh>
    <phoneticPr fontId="3"/>
  </si>
  <si>
    <t>全柔連メンバーID･公認柔道指導者資格　一覧表</t>
    <rPh sb="10" eb="19">
      <t>コウニンジュウドウシドウシャシカク</t>
    </rPh>
    <rPh sb="20" eb="23">
      <t>イチランヒョウ</t>
    </rPh>
    <phoneticPr fontId="3"/>
  </si>
  <si>
    <t>全柔連メンバーID</t>
  </si>
  <si>
    <t>全柔連メンバーID</t>
    <phoneticPr fontId="3"/>
  </si>
  <si>
    <t>公認柔道指導者資格</t>
    <rPh sb="0" eb="9">
      <t>コウニンジュウドウシドウシャシカク</t>
    </rPh>
    <phoneticPr fontId="3"/>
  </si>
  <si>
    <t>氏名</t>
    <phoneticPr fontId="3"/>
  </si>
  <si>
    <t>全柔連メンバーID</t>
    <phoneticPr fontId="3"/>
  </si>
  <si>
    <t>大会参加費
プログラム代</t>
    <rPh sb="11" eb="12">
      <t>ダイ</t>
    </rPh>
    <phoneticPr fontId="3"/>
  </si>
  <si>
    <t>大会参加費</t>
    <phoneticPr fontId="3"/>
  </si>
  <si>
    <t>プログラム代</t>
    <rPh sb="5" eb="6">
      <t>ダイ</t>
    </rPh>
    <phoneticPr fontId="2"/>
  </si>
  <si>
    <t>三郎</t>
    <rPh sb="0" eb="2">
      <t>サブロウ</t>
    </rPh>
    <phoneticPr fontId="2"/>
  </si>
  <si>
    <t>20**/6/6</t>
  </si>
  <si>
    <t>20**/5/12</t>
  </si>
  <si>
    <t>すだち市立酢橘中学校</t>
    <rPh sb="3" eb="5">
      <t>シリツ</t>
    </rPh>
    <rPh sb="5" eb="7">
      <t>スダチ</t>
    </rPh>
    <rPh sb="7" eb="10">
      <t>チュウガッコウ</t>
    </rPh>
    <phoneticPr fontId="3"/>
  </si>
  <si>
    <t>年齢</t>
    <rPh sb="0" eb="2">
      <t>ネンレイ</t>
    </rPh>
    <phoneticPr fontId="3"/>
  </si>
  <si>
    <t>学年</t>
    <rPh sb="0" eb="2">
      <t>ガクネン</t>
    </rPh>
    <phoneticPr fontId="3"/>
  </si>
  <si>
    <t>チーム名</t>
    <rPh sb="3" eb="4">
      <t>メイ</t>
    </rPh>
    <phoneticPr fontId="3"/>
  </si>
  <si>
    <t>出場チーム</t>
    <rPh sb="0" eb="2">
      <t>シュツジョウ</t>
    </rPh>
    <phoneticPr fontId="3"/>
  </si>
  <si>
    <t>チーム</t>
    <phoneticPr fontId="3"/>
  </si>
  <si>
    <t>正式チーム名</t>
    <rPh sb="0" eb="2">
      <t>セイシキ</t>
    </rPh>
    <rPh sb="5" eb="6">
      <t>メイ</t>
    </rPh>
    <phoneticPr fontId="3"/>
  </si>
  <si>
    <t>プログラム用チーム名（６文字以内）</t>
    <rPh sb="5" eb="6">
      <t>ヨウ</t>
    </rPh>
    <rPh sb="9" eb="10">
      <t>メイ</t>
    </rPh>
    <rPh sb="12" eb="14">
      <t>モジ</t>
    </rPh>
    <rPh sb="14" eb="16">
      <t>イナイ</t>
    </rPh>
    <phoneticPr fontId="3"/>
  </si>
  <si>
    <t>㉔参加費一覧（様式１８）　※出場チームから提出されたファイルからコピー＆値で貼り付けを行ってください</t>
    <rPh sb="14" eb="16">
      <t>シュツジョウ</t>
    </rPh>
    <rPh sb="21" eb="23">
      <t>テイシュツ</t>
    </rPh>
    <rPh sb="36" eb="37">
      <t>アタイ</t>
    </rPh>
    <rPh sb="38" eb="39">
      <t>ハ</t>
    </rPh>
    <rPh sb="40" eb="41">
      <t>ツ</t>
    </rPh>
    <rPh sb="43" eb="44">
      <t>オコナ</t>
    </rPh>
    <phoneticPr fontId="3"/>
  </si>
  <si>
    <t>代表電話番号</t>
    <rPh sb="0" eb="2">
      <t>ダイヒョウ</t>
    </rPh>
    <rPh sb="2" eb="4">
      <t>デンワ</t>
    </rPh>
    <rPh sb="4" eb="6">
      <t>バンゴウ</t>
    </rPh>
    <phoneticPr fontId="3"/>
  </si>
  <si>
    <r>
      <t xml:space="preserve">各参加チームから送られてきた
集合写真データ
をここに貼り付けてください。
</t>
    </r>
    <r>
      <rPr>
        <b/>
        <sz val="12"/>
        <color rgb="FFFF0000"/>
        <rFont val="UD デジタル 教科書体 N-R"/>
        <family val="1"/>
        <charset val="128"/>
      </rPr>
      <t>※この枠は、参考です。
写真の縦と横の割合を
変更しないでください。</t>
    </r>
    <r>
      <rPr>
        <sz val="12"/>
        <rFont val="UD デジタル 教科書体 N-R"/>
        <family val="1"/>
        <charset val="128"/>
      </rPr>
      <t xml:space="preserve">
このシートは、ロックされています。
メニューバーの挿入→画像
で、写真を貼り付けてください。</t>
    </r>
    <rPh sb="0" eb="1">
      <t>カク</t>
    </rPh>
    <rPh sb="1" eb="3">
      <t>サンカ</t>
    </rPh>
    <rPh sb="8" eb="9">
      <t>オク</t>
    </rPh>
    <rPh sb="15" eb="17">
      <t>シュウゴウ</t>
    </rPh>
    <rPh sb="17" eb="19">
      <t>シャシン</t>
    </rPh>
    <rPh sb="27" eb="28">
      <t>ハ</t>
    </rPh>
    <rPh sb="29" eb="30">
      <t>ツ</t>
    </rPh>
    <rPh sb="42" eb="43">
      <t>ワク</t>
    </rPh>
    <rPh sb="45" eb="47">
      <t>サンコウ</t>
    </rPh>
    <rPh sb="51" eb="53">
      <t>シャシン</t>
    </rPh>
    <rPh sb="54" eb="55">
      <t>タテ</t>
    </rPh>
    <rPh sb="56" eb="57">
      <t>ヨコ</t>
    </rPh>
    <rPh sb="58" eb="60">
      <t>ワリアイ</t>
    </rPh>
    <rPh sb="62" eb="64">
      <t>ヘンコウ</t>
    </rPh>
    <rPh sb="100" eb="102">
      <t>ソウニュウ</t>
    </rPh>
    <rPh sb="103" eb="105">
      <t>ガゾウ</t>
    </rPh>
    <rPh sb="108" eb="110">
      <t>シャシン</t>
    </rPh>
    <rPh sb="111" eb="112">
      <t>ハ</t>
    </rPh>
    <rPh sb="113" eb="114">
      <t>ツ</t>
    </rPh>
    <phoneticPr fontId="3"/>
  </si>
  <si>
    <r>
      <t xml:space="preserve">各参加チームから送られてきた
集合写真データ
をここに貼り付けてください。
</t>
    </r>
    <r>
      <rPr>
        <b/>
        <sz val="12"/>
        <color rgb="FFFF0000"/>
        <rFont val="UD デジタル 教科書体 N-R"/>
        <family val="1"/>
        <charset val="128"/>
      </rPr>
      <t>※この枠は、参考です。
写真の縦と横の割合を
変更しないでください。</t>
    </r>
    <r>
      <rPr>
        <sz val="12"/>
        <rFont val="UD デジタル 教科書体 N-R"/>
        <family val="1"/>
        <charset val="128"/>
      </rPr>
      <t xml:space="preserve">
このシートは、ロックされています。
メニューバーの挿入→画像
で、写真を貼り付けてください。</t>
    </r>
    <phoneticPr fontId="3"/>
  </si>
  <si>
    <t>４０ｋｇ</t>
    <phoneticPr fontId="3"/>
  </si>
  <si>
    <t>４４ｋｇ</t>
    <phoneticPr fontId="3"/>
  </si>
  <si>
    <t>（様式１9）</t>
    <rPh sb="1" eb="3">
      <t>ヨウシキ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</si>
  <si>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</si>
  <si>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</si>
  <si>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選手４</t>
    <rPh sb="0" eb="2">
      <t>センシュ</t>
    </rPh>
    <phoneticPr fontId="3"/>
  </si>
  <si>
    <t>参加費・プログラム代一覧</t>
    <rPh sb="0" eb="3">
      <t>サンカヒ</t>
    </rPh>
    <rPh sb="9" eb="10">
      <t>ダイ</t>
    </rPh>
    <rPh sb="10" eb="12">
      <t>イチラン</t>
    </rPh>
    <phoneticPr fontId="3"/>
  </si>
  <si>
    <t>札幌市</t>
    <rPh sb="0" eb="3">
      <t>サッポロシ</t>
    </rPh>
    <phoneticPr fontId="3"/>
  </si>
  <si>
    <t>石狩</t>
    <rPh sb="0" eb="2">
      <t>イシカリ</t>
    </rPh>
    <phoneticPr fontId="3"/>
  </si>
  <si>
    <t>後志</t>
    <rPh sb="0" eb="2">
      <t>シリベシ</t>
    </rPh>
    <phoneticPr fontId="3"/>
  </si>
  <si>
    <t>留萌</t>
    <rPh sb="0" eb="2">
      <t>ルモイ</t>
    </rPh>
    <phoneticPr fontId="3"/>
  </si>
  <si>
    <t>宗谷</t>
    <rPh sb="0" eb="2">
      <t>ソウヤ</t>
    </rPh>
    <phoneticPr fontId="3"/>
  </si>
  <si>
    <t>上川</t>
    <rPh sb="0" eb="2">
      <t>カミカワ</t>
    </rPh>
    <phoneticPr fontId="3"/>
  </si>
  <si>
    <t>渡島</t>
    <rPh sb="0" eb="2">
      <t>オシマ</t>
    </rPh>
    <phoneticPr fontId="3"/>
  </si>
  <si>
    <t>檜山</t>
    <rPh sb="0" eb="2">
      <t>ヒヤマ</t>
    </rPh>
    <phoneticPr fontId="3"/>
  </si>
  <si>
    <t>空知</t>
    <rPh sb="0" eb="2">
      <t>ソラチ</t>
    </rPh>
    <phoneticPr fontId="3"/>
  </si>
  <si>
    <t>日高</t>
    <rPh sb="0" eb="2">
      <t>ヒダカ</t>
    </rPh>
    <phoneticPr fontId="3"/>
  </si>
  <si>
    <t>十勝</t>
    <rPh sb="0" eb="2">
      <t>トカチ</t>
    </rPh>
    <phoneticPr fontId="3"/>
  </si>
  <si>
    <t>釧路</t>
    <rPh sb="0" eb="2">
      <t>クシロ</t>
    </rPh>
    <phoneticPr fontId="3"/>
  </si>
  <si>
    <t>根室</t>
    <rPh sb="0" eb="2">
      <t>ネムロ</t>
    </rPh>
    <phoneticPr fontId="3"/>
  </si>
  <si>
    <t>オホーツク</t>
  </si>
  <si>
    <t>胆振</t>
    <rPh sb="0" eb="2">
      <t>イブリ</t>
    </rPh>
    <phoneticPr fontId="3"/>
  </si>
  <si>
    <t>北海道中学校柔道大会</t>
    <rPh sb="0" eb="3">
      <t>ホッカイドウ</t>
    </rPh>
    <rPh sb="3" eb="6">
      <t>チュウガッコウ</t>
    </rPh>
    <rPh sb="6" eb="8">
      <t>ジュウドウ</t>
    </rPh>
    <rPh sb="8" eb="10">
      <t>タイカイ</t>
    </rPh>
    <phoneticPr fontId="3"/>
  </si>
  <si>
    <r>
      <t>★プログラム作成上</t>
    </r>
    <r>
      <rPr>
        <b/>
        <sz val="13"/>
        <color indexed="10"/>
        <rFont val="UD デジタル 教科書体 N-R"/>
        <family val="1"/>
        <charset val="128"/>
      </rPr>
      <t>令和6年7月9日(火)までに送信</t>
    </r>
    <r>
      <rPr>
        <b/>
        <sz val="13"/>
        <rFont val="UD デジタル 教科書体 N-R"/>
        <family val="1"/>
        <charset val="128"/>
      </rPr>
      <t>をお願いします。
　尚、外字の対応の選手がいるようでしたら、メールに
　一言添えて頂くようお願いいたします。</t>
    </r>
    <rPh sb="18" eb="19">
      <t>ヒ</t>
    </rPh>
    <rPh sb="35" eb="36">
      <t>ナオ</t>
    </rPh>
    <rPh sb="37" eb="39">
      <t>ガイジ</t>
    </rPh>
    <rPh sb="40" eb="42">
      <t>タイオウ</t>
    </rPh>
    <rPh sb="43" eb="45">
      <t>センシュ</t>
    </rPh>
    <rPh sb="61" eb="63">
      <t>ヒトコト</t>
    </rPh>
    <rPh sb="63" eb="64">
      <t>ソ</t>
    </rPh>
    <rPh sb="66" eb="67">
      <t>イタダ</t>
    </rPh>
    <rPh sb="71" eb="72">
      <t>ネガ</t>
    </rPh>
    <phoneticPr fontId="3"/>
  </si>
  <si>
    <t>千歳市立北陽中学校</t>
    <rPh sb="0" eb="2">
      <t>チトセ</t>
    </rPh>
    <rPh sb="2" eb="4">
      <t>シリツ</t>
    </rPh>
    <rPh sb="4" eb="6">
      <t>ホクヨウ</t>
    </rPh>
    <rPh sb="6" eb="9">
      <t>チュウガッコウ</t>
    </rPh>
    <phoneticPr fontId="2"/>
  </si>
  <si>
    <t>ちとせしりつほくようちゅうがっこう</t>
  </si>
  <si>
    <t>北陽</t>
    <rPh sb="0" eb="2">
      <t>ホクヨウ</t>
    </rPh>
    <phoneticPr fontId="2"/>
  </si>
  <si>
    <t>ほくよう</t>
  </si>
  <si>
    <t>石狩</t>
    <rPh sb="0" eb="2">
      <t>イシカリ</t>
    </rPh>
    <phoneticPr fontId="2"/>
  </si>
  <si>
    <t>いしかりいちろう</t>
  </si>
  <si>
    <t>千歳</t>
    <rPh sb="0" eb="2">
      <t>チトセ</t>
    </rPh>
    <phoneticPr fontId="2"/>
  </si>
  <si>
    <t>五郎</t>
    <rPh sb="0" eb="2">
      <t>ゴロウ</t>
    </rPh>
    <phoneticPr fontId="2"/>
  </si>
  <si>
    <t>ちとせごろう</t>
  </si>
  <si>
    <t>勇舞</t>
    <rPh sb="0" eb="2">
      <t>ユウマイ</t>
    </rPh>
    <phoneticPr fontId="2"/>
  </si>
  <si>
    <t>太郎</t>
    <rPh sb="0" eb="2">
      <t>タロウ</t>
    </rPh>
    <phoneticPr fontId="2"/>
  </si>
  <si>
    <t>ゆうまいたろう</t>
  </si>
  <si>
    <t>恵庭</t>
    <rPh sb="0" eb="2">
      <t>エニワ</t>
    </rPh>
    <phoneticPr fontId="2"/>
  </si>
  <si>
    <t>二郎</t>
    <rPh sb="0" eb="2">
      <t>ジロウ</t>
    </rPh>
    <phoneticPr fontId="2"/>
  </si>
  <si>
    <t>えにわじろう</t>
  </si>
  <si>
    <t>広島</t>
    <rPh sb="0" eb="2">
      <t>ヒロシマ</t>
    </rPh>
    <phoneticPr fontId="2"/>
  </si>
  <si>
    <t>ひろしまさぶろう</t>
  </si>
  <si>
    <t>花子</t>
    <rPh sb="0" eb="2">
      <t>ハナコ</t>
    </rPh>
    <phoneticPr fontId="2"/>
  </si>
  <si>
    <t>ゆうまいはなこ</t>
  </si>
  <si>
    <t>管内別選手一覧※出場チームの写真を貼り付けてください</t>
    <rPh sb="0" eb="2">
      <t>カンナイ</t>
    </rPh>
    <rPh sb="8" eb="10">
      <t>シュツジョウ</t>
    </rPh>
    <rPh sb="14" eb="16">
      <t>シャシン</t>
    </rPh>
    <rPh sb="17" eb="18">
      <t>ハ</t>
    </rPh>
    <rPh sb="19" eb="20">
      <t>ツ</t>
    </rPh>
    <phoneticPr fontId="3"/>
  </si>
  <si>
    <t>個人戦　※出場チームから提出されたファイルからコピー＆値で貼り付けを行ってください</t>
    <rPh sb="5" eb="7">
      <t>シュツジョウ</t>
    </rPh>
    <rPh sb="12" eb="14">
      <t>テイシュツ</t>
    </rPh>
    <rPh sb="27" eb="28">
      <t>アタイ</t>
    </rPh>
    <rPh sb="29" eb="30">
      <t>ハ</t>
    </rPh>
    <rPh sb="31" eb="32">
      <t>ツ</t>
    </rPh>
    <rPh sb="34" eb="35">
      <t>オコナ</t>
    </rPh>
    <phoneticPr fontId="3"/>
  </si>
  <si>
    <t>団体戦　※出場チームから提出されたファイルからコピー＆値で貼り付けを行ってください</t>
    <rPh sb="0" eb="3">
      <t>ダンタイセン</t>
    </rPh>
    <rPh sb="5" eb="7">
      <t>シュツジョウ</t>
    </rPh>
    <rPh sb="12" eb="14">
      <t>テイシュツ</t>
    </rPh>
    <rPh sb="27" eb="28">
      <t>アタイ</t>
    </rPh>
    <rPh sb="29" eb="30">
      <t>ハ</t>
    </rPh>
    <rPh sb="31" eb="32">
      <t>ツ</t>
    </rPh>
    <rPh sb="34" eb="35">
      <t>オコナ</t>
    </rPh>
    <phoneticPr fontId="3"/>
  </si>
  <si>
    <t>メンバーID等一覧　※参考にしてください</t>
    <rPh sb="6" eb="7">
      <t>トウ</t>
    </rPh>
    <rPh sb="7" eb="9">
      <t>イチラン</t>
    </rPh>
    <rPh sb="11" eb="13">
      <t>サンコウ</t>
    </rPh>
    <phoneticPr fontId="3"/>
  </si>
  <si>
    <r>
      <t>　 プロ原稿枠を印刷し、</t>
    </r>
    <r>
      <rPr>
        <b/>
        <sz val="10"/>
        <color rgb="FFFF0000"/>
        <rFont val="UD デジタル 教科書体 N-R"/>
        <family val="1"/>
        <charset val="128"/>
      </rPr>
      <t>参加チームからの大会申込書と選手名等を照合してください。
　 もし一致していない場合</t>
    </r>
    <r>
      <rPr>
        <sz val="10"/>
        <rFont val="UD デジタル 教科書体 N-R"/>
        <family val="1"/>
        <charset val="128"/>
      </rPr>
      <t>は、大会申込書（学校長またはチーム代表者押印）が正式なので、
　 監督にデータを再提出してもらい、コピー＆値で貼り付けをやり直してください。</t>
    </r>
    <phoneticPr fontId="3"/>
  </si>
  <si>
    <r>
      <t>★団体、個人とも入力しましたら、ファイル名を</t>
    </r>
    <r>
      <rPr>
        <b/>
        <sz val="10"/>
        <color indexed="10"/>
        <rFont val="UD デジタル 教科書体 N-R"/>
        <family val="1"/>
        <charset val="128"/>
      </rPr>
      <t>管内名で保存し</t>
    </r>
    <r>
      <rPr>
        <b/>
        <sz val="10"/>
        <rFont val="UD デジタル 教科書体 N-R"/>
        <family val="1"/>
        <charset val="128"/>
      </rPr>
      <t>、
実行委員会までＥメールに添付し、提出をお願いいたします。</t>
    </r>
    <rPh sb="1" eb="3">
      <t>ダンタイ</t>
    </rPh>
    <rPh sb="4" eb="6">
      <t>コジン</t>
    </rPh>
    <rPh sb="8" eb="10">
      <t>ニュウリョク</t>
    </rPh>
    <rPh sb="20" eb="21">
      <t>メイ</t>
    </rPh>
    <rPh sb="22" eb="24">
      <t>カンナイ</t>
    </rPh>
    <rPh sb="24" eb="25">
      <t>メイ</t>
    </rPh>
    <rPh sb="26" eb="28">
      <t>ホゾン</t>
    </rPh>
    <rPh sb="31" eb="33">
      <t>ジッコウ</t>
    </rPh>
    <rPh sb="33" eb="36">
      <t>イインカイ</t>
    </rPh>
    <rPh sb="43" eb="45">
      <t>テンプ</t>
    </rPh>
    <rPh sb="47" eb="49">
      <t>テイシュツ</t>
    </rPh>
    <rPh sb="51" eb="52">
      <t>ネガ</t>
    </rPh>
    <phoneticPr fontId="3"/>
  </si>
  <si>
    <t>地区専門委員長氏名</t>
    <rPh sb="0" eb="2">
      <t>チク</t>
    </rPh>
    <rPh sb="2" eb="4">
      <t>センモン</t>
    </rPh>
    <rPh sb="4" eb="7">
      <t>イインチョウ</t>
    </rPh>
    <phoneticPr fontId="3"/>
  </si>
  <si>
    <t>ゆうまい</t>
  </si>
  <si>
    <t>たろう</t>
  </si>
  <si>
    <t>石狩　一郎</t>
    <rPh sb="0" eb="2">
      <t>イシカリ</t>
    </rPh>
    <rPh sb="3" eb="5">
      <t>イチロウ</t>
    </rPh>
    <phoneticPr fontId="2"/>
  </si>
  <si>
    <t>千歳　五郎</t>
    <rPh sb="0" eb="2">
      <t>チトセ</t>
    </rPh>
    <rPh sb="3" eb="5">
      <t>ゴロウ</t>
    </rPh>
    <phoneticPr fontId="2"/>
  </si>
  <si>
    <t>はなこ</t>
  </si>
  <si>
    <t>恵庭　二郎</t>
    <rPh sb="0" eb="2">
      <t>エニワ</t>
    </rPh>
    <rPh sb="3" eb="5">
      <t>ジロウ</t>
    </rPh>
    <phoneticPr fontId="2"/>
  </si>
  <si>
    <t>広島　三郎</t>
    <rPh sb="0" eb="2">
      <t>ヒロシマ</t>
    </rPh>
    <rPh sb="3" eb="5">
      <t>サブロウ</t>
    </rPh>
    <phoneticPr fontId="2"/>
  </si>
  <si>
    <t>zdcj2010@gmail.com</t>
    <phoneticPr fontId="3"/>
  </si>
  <si>
    <t>管内名</t>
    <rPh sb="0" eb="2">
      <t>カンナイ</t>
    </rPh>
    <rPh sb="2" eb="3">
      <t>メイ</t>
    </rPh>
    <phoneticPr fontId="3"/>
  </si>
  <si>
    <t>委員長所属先</t>
    <rPh sb="0" eb="3">
      <t>イインチョウ</t>
    </rPh>
    <rPh sb="3" eb="5">
      <t>ショゾク</t>
    </rPh>
    <rPh sb="5" eb="6">
      <t>サキ</t>
    </rPh>
    <phoneticPr fontId="3"/>
  </si>
  <si>
    <t>midoric@edu.hamanasu.com</t>
    <phoneticPr fontId="3"/>
  </si>
  <si>
    <t>第５３回</t>
    <rPh sb="0" eb="1">
      <t>ダイ</t>
    </rPh>
    <rPh sb="3" eb="4">
      <t>カイ</t>
    </rPh>
    <phoneticPr fontId="3"/>
  </si>
  <si>
    <t>（岩見沢大会）</t>
    <rPh sb="1" eb="4">
      <t>イワミザワ</t>
    </rPh>
    <rPh sb="4" eb="6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</si>
</sst>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 "/>
    <numFmt numFmtId="177" formatCode="yyyy/m/d;@"/>
    <numFmt numFmtId="178" formatCode="0.0_);[Red]\(0.0\)"/>
    <numFmt numFmtId="179" formatCode="&quot;¥&quot;#,##0_);[Red]\(&quot;¥&quot;#,##0\)"/>
    <numFmt numFmtId="180" formatCode="0_ "/>
  </numFmts>
  <fonts count="6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8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28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color indexed="10"/>
      <name val="MS P 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20"/>
      <color indexed="9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b/>
      <sz val="10"/>
      <color indexed="10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u/>
      <sz val="11"/>
      <color indexed="12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b/>
      <sz val="13"/>
      <name val="UD デジタル 教科書体 N-R"/>
      <family val="1"/>
      <charset val="128"/>
    </font>
    <font>
      <b/>
      <sz val="13"/>
      <color indexed="10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u/>
      <sz val="12"/>
      <color indexed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b/>
      <u/>
      <sz val="22"/>
      <color indexed="12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u/>
      <sz val="18"/>
      <color indexed="12"/>
      <name val="UD デジタル 教科書体 N-R"/>
      <family val="1"/>
      <charset val="128"/>
    </font>
    <font>
      <sz val="28"/>
      <name val="UD デジタル 教科書体 N-R"/>
      <family val="1"/>
      <charset val="128"/>
    </font>
    <font>
      <sz val="12"/>
      <color rgb="FFFF0000"/>
      <name val="UD デジタル 教科書体 N-R"/>
      <family val="1"/>
      <charset val="128"/>
    </font>
    <font>
      <b/>
      <sz val="12"/>
      <color rgb="FF0070C0"/>
      <name val="UD デジタル 教科書体 N-R"/>
      <family val="1"/>
      <charset val="128"/>
    </font>
    <font>
      <b/>
      <sz val="12"/>
      <color indexed="10"/>
      <name val="UD デジタル 教科書体 N-R"/>
      <family val="1"/>
      <charset val="128"/>
    </font>
    <font>
      <sz val="12"/>
      <color theme="0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24"/>
      <name val="UD デジタル 教科書体 N-R"/>
      <family val="1"/>
      <charset val="128"/>
    </font>
    <font>
      <sz val="22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20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b/>
      <sz val="12"/>
      <color rgb="FFFF0000"/>
      <name val="UD デジタル 教科書体 N-R"/>
      <family val="1"/>
      <charset val="128"/>
    </font>
    <font>
      <b/>
      <sz val="11"/>
      <color indexed="12"/>
      <name val="UD デジタル 教科書体 N-R"/>
      <family val="1"/>
      <charset val="128"/>
    </font>
    <font>
      <b/>
      <sz val="16"/>
      <color indexed="12"/>
      <name val="UD デジタル 教科書体 N-R"/>
      <family val="1"/>
      <charset val="128"/>
    </font>
    <font>
      <b/>
      <sz val="16"/>
      <color rgb="FF0000FF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6"/>
      <color rgb="FFFF0000"/>
      <name val="UD デジタル 教科書体 N-R"/>
      <family val="1"/>
      <charset val="128"/>
    </font>
    <font>
      <b/>
      <sz val="22"/>
      <color rgb="FF002060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2"/>
      <color rgb="FF0070C0"/>
      <name val="ＭＳ Ｐゴシック"/>
      <family val="3"/>
      <charset val="128"/>
    </font>
    <font>
      <u/>
      <sz val="11"/>
      <color indexed="12"/>
      <name val="HG丸ｺﾞｼｯｸM-PRO"/>
      <family val="3"/>
      <charset val="128"/>
    </font>
    <font>
      <u/>
      <sz val="20"/>
      <color indexed="12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5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3" borderId="55" xfId="0" applyFont="1" applyFill="1" applyBorder="1" applyAlignment="1">
      <alignment horizontal="center" vertical="center" textRotation="255" shrinkToFit="1"/>
    </xf>
    <xf numFmtId="0" fontId="7" fillId="3" borderId="56" xfId="0" applyFont="1" applyFill="1" applyBorder="1" applyAlignment="1">
      <alignment horizontal="center" vertical="center" textRotation="255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3" borderId="76" xfId="0" applyFont="1" applyFill="1" applyBorder="1" applyAlignment="1">
      <alignment horizontal="center" vertical="center" textRotation="255" shrinkToFit="1"/>
    </xf>
    <xf numFmtId="0" fontId="10" fillId="8" borderId="16" xfId="0" applyFont="1" applyFill="1" applyBorder="1" applyAlignment="1">
      <alignment horizontal="center" vertical="center" shrinkToFit="1"/>
    </xf>
    <xf numFmtId="0" fontId="10" fillId="8" borderId="21" xfId="0" applyFont="1" applyFill="1" applyBorder="1" applyAlignment="1">
      <alignment horizontal="center" vertical="center" shrinkToFit="1"/>
    </xf>
    <xf numFmtId="177" fontId="10" fillId="8" borderId="21" xfId="0" applyNumberFormat="1" applyFont="1" applyFill="1" applyBorder="1" applyAlignment="1">
      <alignment horizontal="center" vertical="center" shrinkToFit="1"/>
    </xf>
    <xf numFmtId="176" fontId="10" fillId="8" borderId="21" xfId="0" applyNumberFormat="1" applyFont="1" applyFill="1" applyBorder="1" applyAlignment="1">
      <alignment horizontal="center" vertical="center" shrinkToFit="1"/>
    </xf>
    <xf numFmtId="0" fontId="10" fillId="8" borderId="23" xfId="0" applyFont="1" applyFill="1" applyBorder="1" applyAlignment="1">
      <alignment horizontal="center" vertical="center" shrinkToFit="1"/>
    </xf>
    <xf numFmtId="0" fontId="10" fillId="8" borderId="24" xfId="0" applyFont="1" applyFill="1" applyBorder="1" applyAlignment="1">
      <alignment horizontal="center" vertical="center" shrinkToFit="1"/>
    </xf>
    <xf numFmtId="176" fontId="10" fillId="8" borderId="25" xfId="0" applyNumberFormat="1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177" fontId="6" fillId="3" borderId="21" xfId="0" applyNumberFormat="1" applyFont="1" applyFill="1" applyBorder="1" applyAlignment="1">
      <alignment horizontal="center" vertical="center" shrinkToFit="1"/>
    </xf>
    <xf numFmtId="176" fontId="6" fillId="3" borderId="21" xfId="0" applyNumberFormat="1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176" fontId="6" fillId="3" borderId="25" xfId="0" applyNumberFormat="1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6" fillId="0" borderId="25" xfId="0" applyNumberFormat="1" applyFont="1" applyBorder="1" applyAlignment="1">
      <alignment horizontal="center" vertical="center" shrinkToFit="1"/>
    </xf>
    <xf numFmtId="0" fontId="7" fillId="3" borderId="77" xfId="0" applyFont="1" applyFill="1" applyBorder="1" applyAlignment="1">
      <alignment horizontal="center" vertical="center" textRotation="255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177" fontId="6" fillId="0" borderId="36" xfId="0" applyNumberFormat="1" applyFont="1" applyBorder="1" applyAlignment="1">
      <alignment horizontal="center" vertical="center" shrinkToFit="1"/>
    </xf>
    <xf numFmtId="176" fontId="6" fillId="0" borderId="36" xfId="0" applyNumberFormat="1" applyFont="1" applyBorder="1" applyAlignment="1">
      <alignment horizontal="center" vertical="center" shrinkToFit="1"/>
    </xf>
    <xf numFmtId="176" fontId="6" fillId="0" borderId="38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right" shrinkToFit="1"/>
    </xf>
    <xf numFmtId="0" fontId="7" fillId="4" borderId="76" xfId="0" applyFont="1" applyFill="1" applyBorder="1" applyAlignment="1">
      <alignment horizontal="center" vertical="center" textRotation="255" shrinkToFit="1"/>
    </xf>
    <xf numFmtId="0" fontId="7" fillId="4" borderId="77" xfId="0" applyFont="1" applyFill="1" applyBorder="1" applyAlignment="1">
      <alignment horizontal="center" vertical="center" textRotation="255" shrinkToFit="1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6" fillId="4" borderId="32" xfId="0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34" xfId="0" applyFont="1" applyFill="1" applyBorder="1" applyAlignment="1">
      <alignment horizontal="center" vertical="center" shrinkToFit="1"/>
    </xf>
    <xf numFmtId="0" fontId="6" fillId="4" borderId="35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176" fontId="6" fillId="4" borderId="36" xfId="0" applyNumberFormat="1" applyFont="1" applyFill="1" applyBorder="1" applyAlignment="1">
      <alignment horizontal="center" vertical="center" shrinkToFit="1"/>
    </xf>
    <xf numFmtId="176" fontId="6" fillId="4" borderId="37" xfId="0" applyNumberFormat="1" applyFont="1" applyFill="1" applyBorder="1" applyAlignment="1">
      <alignment horizontal="center" vertical="center" shrinkToFit="1"/>
    </xf>
    <xf numFmtId="176" fontId="6" fillId="4" borderId="38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distributed" indent="1"/>
    </xf>
    <xf numFmtId="0" fontId="6" fillId="0" borderId="0" xfId="0" applyFont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6" fillId="4" borderId="45" xfId="0" applyFont="1" applyFill="1" applyBorder="1" applyAlignment="1">
      <alignment horizontal="center" vertical="center" shrinkToFit="1"/>
    </xf>
    <xf numFmtId="0" fontId="7" fillId="3" borderId="56" xfId="0" applyFont="1" applyFill="1" applyBorder="1" applyAlignment="1">
      <alignment vertical="center" textRotation="255" shrinkToFit="1"/>
    </xf>
    <xf numFmtId="0" fontId="7" fillId="3" borderId="57" xfId="0" applyFont="1" applyFill="1" applyBorder="1" applyAlignment="1">
      <alignment vertical="center" textRotation="255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7" fillId="4" borderId="56" xfId="0" applyFont="1" applyFill="1" applyBorder="1" applyAlignment="1">
      <alignment vertical="center" textRotation="255" shrinkToFit="1"/>
    </xf>
    <xf numFmtId="0" fontId="7" fillId="4" borderId="57" xfId="0" applyFont="1" applyFill="1" applyBorder="1" applyAlignment="1">
      <alignment vertical="center" textRotation="255" shrinkToFit="1"/>
    </xf>
    <xf numFmtId="0" fontId="0" fillId="0" borderId="47" xfId="5" applyFont="1" applyBorder="1" applyAlignment="1">
      <alignment horizontal="center" vertical="center"/>
    </xf>
    <xf numFmtId="0" fontId="0" fillId="0" borderId="50" xfId="5" applyFont="1" applyBorder="1" applyAlignment="1">
      <alignment horizontal="center" vertical="center"/>
    </xf>
    <xf numFmtId="0" fontId="0" fillId="0" borderId="8" xfId="5" applyFont="1" applyBorder="1" applyAlignment="1">
      <alignment horizontal="center" vertical="center" shrinkToFit="1"/>
    </xf>
    <xf numFmtId="0" fontId="2" fillId="0" borderId="8" xfId="5" applyBorder="1" applyAlignment="1">
      <alignment horizontal="center" vertical="center" shrinkToFit="1"/>
    </xf>
    <xf numFmtId="0" fontId="2" fillId="8" borderId="12" xfId="5" applyFill="1" applyBorder="1" applyAlignment="1">
      <alignment horizontal="center" vertical="center" shrinkToFit="1"/>
    </xf>
    <xf numFmtId="0" fontId="2" fillId="8" borderId="8" xfId="5" applyFill="1" applyBorder="1" applyAlignment="1">
      <alignment horizontal="center" vertical="center" shrinkToFit="1"/>
    </xf>
    <xf numFmtId="0" fontId="2" fillId="8" borderId="10" xfId="5" applyFill="1" applyBorder="1" applyAlignment="1">
      <alignment horizontal="center" vertical="center" shrinkToFit="1"/>
    </xf>
    <xf numFmtId="0" fontId="0" fillId="0" borderId="12" xfId="5" applyFont="1" applyBorder="1" applyAlignment="1">
      <alignment horizontal="center" vertical="center"/>
    </xf>
    <xf numFmtId="0" fontId="0" fillId="0" borderId="8" xfId="5" applyFont="1" applyBorder="1" applyAlignment="1">
      <alignment horizontal="center" vertical="center"/>
    </xf>
    <xf numFmtId="0" fontId="0" fillId="0" borderId="10" xfId="5" applyFont="1" applyBorder="1" applyAlignment="1">
      <alignment horizontal="center" vertical="center"/>
    </xf>
    <xf numFmtId="0" fontId="2" fillId="8" borderId="54" xfId="5" applyFill="1" applyBorder="1" applyAlignment="1">
      <alignment horizontal="center" vertical="center" shrinkToFit="1"/>
    </xf>
    <xf numFmtId="0" fontId="2" fillId="8" borderId="9" xfId="5" applyFill="1" applyBorder="1" applyAlignment="1">
      <alignment horizontal="center" vertical="center" shrinkToFit="1"/>
    </xf>
    <xf numFmtId="0" fontId="14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4" fillId="16" borderId="79" xfId="1" applyFill="1" applyBorder="1" applyAlignment="1" applyProtection="1">
      <alignment horizontal="center" vertical="center"/>
    </xf>
    <xf numFmtId="0" fontId="4" fillId="16" borderId="61" xfId="1" applyFill="1" applyBorder="1" applyAlignment="1" applyProtection="1">
      <alignment vertical="center"/>
    </xf>
    <xf numFmtId="0" fontId="6" fillId="0" borderId="46" xfId="0" applyFont="1" applyBorder="1" applyAlignment="1">
      <alignment horizontal="center" vertical="center" shrinkToFit="1"/>
    </xf>
    <xf numFmtId="0" fontId="2" fillId="0" borderId="46" xfId="5" applyBorder="1" applyAlignment="1">
      <alignment horizontal="center" vertical="center" shrinkToFit="1"/>
    </xf>
    <xf numFmtId="0" fontId="2" fillId="0" borderId="81" xfId="5" applyBorder="1" applyAlignment="1">
      <alignment horizontal="center" vertical="center" shrinkToFit="1"/>
    </xf>
    <xf numFmtId="0" fontId="16" fillId="12" borderId="0" xfId="0" applyFont="1" applyFill="1" applyAlignment="1">
      <alignment vertical="center" wrapText="1" shrinkToFit="1"/>
    </xf>
    <xf numFmtId="0" fontId="19" fillId="0" borderId="0" xfId="0" applyFont="1" applyAlignment="1">
      <alignment horizont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7" fillId="4" borderId="55" xfId="0" applyFont="1" applyFill="1" applyBorder="1" applyAlignment="1">
      <alignment horizontal="center" vertical="center" textRotation="255" shrinkToFit="1"/>
    </xf>
    <xf numFmtId="0" fontId="7" fillId="4" borderId="56" xfId="0" applyFont="1" applyFill="1" applyBorder="1" applyAlignment="1">
      <alignment horizontal="center" vertical="center" textRotation="255" shrinkToFit="1"/>
    </xf>
    <xf numFmtId="0" fontId="23" fillId="0" borderId="0" xfId="0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shrinkToFit="1"/>
    </xf>
    <xf numFmtId="0" fontId="27" fillId="9" borderId="8" xfId="0" applyFont="1" applyFill="1" applyBorder="1" applyAlignment="1">
      <alignment horizontal="center" vertical="center" shrinkToFit="1"/>
    </xf>
    <xf numFmtId="0" fontId="27" fillId="10" borderId="8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9" borderId="8" xfId="0" applyFont="1" applyFill="1" applyBorder="1" applyAlignment="1">
      <alignment horizontal="center" vertical="center" shrinkToFit="1"/>
    </xf>
    <xf numFmtId="0" fontId="33" fillId="9" borderId="8" xfId="0" applyFont="1" applyFill="1" applyBorder="1" applyAlignment="1">
      <alignment horizontal="center" vertical="center" shrinkToFit="1"/>
    </xf>
    <xf numFmtId="0" fontId="34" fillId="0" borderId="0" xfId="0" applyFont="1" applyAlignment="1">
      <alignment horizontal="left" vertical="center"/>
    </xf>
    <xf numFmtId="0" fontId="23" fillId="2" borderId="8" xfId="0" applyFont="1" applyFill="1" applyBorder="1" applyAlignment="1">
      <alignment horizontal="center" vertical="center" shrinkToFit="1"/>
    </xf>
    <xf numFmtId="0" fontId="38" fillId="0" borderId="0" xfId="1" applyFont="1" applyFill="1" applyAlignment="1" applyProtection="1"/>
    <xf numFmtId="0" fontId="39" fillId="0" borderId="0" xfId="0" applyFont="1" applyAlignment="1">
      <alignment horizontal="center"/>
    </xf>
    <xf numFmtId="0" fontId="40" fillId="0" borderId="101" xfId="1" applyFont="1" applyBorder="1" applyAlignment="1" applyProtection="1">
      <alignment horizontal="center" vertical="center" shrinkToFit="1"/>
    </xf>
    <xf numFmtId="0" fontId="39" fillId="0" borderId="0" xfId="0" applyFont="1"/>
    <xf numFmtId="0" fontId="39" fillId="0" borderId="0" xfId="0" applyFont="1" applyAlignment="1">
      <alignment horizontal="right"/>
    </xf>
    <xf numFmtId="0" fontId="41" fillId="0" borderId="0" xfId="0" applyFont="1" applyAlignment="1">
      <alignment horizontal="left" vertical="center"/>
    </xf>
    <xf numFmtId="0" fontId="39" fillId="2" borderId="8" xfId="0" applyFont="1" applyFill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 shrinkToFit="1"/>
    </xf>
    <xf numFmtId="0" fontId="39" fillId="0" borderId="2" xfId="0" applyFont="1" applyBorder="1" applyAlignment="1">
      <alignment vertical="center" shrinkToFit="1"/>
    </xf>
    <xf numFmtId="0" fontId="39" fillId="0" borderId="3" xfId="0" applyFont="1" applyBorder="1" applyAlignment="1">
      <alignment vertical="center" shrinkToFit="1"/>
    </xf>
    <xf numFmtId="0" fontId="39" fillId="0" borderId="7" xfId="0" applyFont="1" applyBorder="1" applyAlignment="1">
      <alignment horizontal="center" vertical="center" shrinkToFit="1"/>
    </xf>
    <xf numFmtId="0" fontId="39" fillId="0" borderId="9" xfId="0" applyFont="1" applyBorder="1" applyAlignment="1">
      <alignment horizontal="center" vertical="center" shrinkToFit="1"/>
    </xf>
    <xf numFmtId="0" fontId="39" fillId="0" borderId="4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6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0" fontId="43" fillId="8" borderId="95" xfId="0" applyFont="1" applyFill="1" applyBorder="1" applyAlignment="1">
      <alignment horizontal="center" vertical="center" shrinkToFit="1"/>
    </xf>
    <xf numFmtId="0" fontId="42" fillId="3" borderId="96" xfId="0" applyFont="1" applyFill="1" applyBorder="1" applyAlignment="1">
      <alignment horizontal="center" vertical="center" shrinkToFit="1"/>
    </xf>
    <xf numFmtId="0" fontId="39" fillId="0" borderId="30" xfId="0" applyFont="1" applyBorder="1" applyAlignment="1">
      <alignment horizontal="center" vertical="center" shrinkToFit="1"/>
    </xf>
    <xf numFmtId="0" fontId="39" fillId="0" borderId="45" xfId="0" applyFont="1" applyBorder="1" applyAlignment="1">
      <alignment horizontal="center" vertical="center" shrinkToFit="1"/>
    </xf>
    <xf numFmtId="0" fontId="39" fillId="0" borderId="32" xfId="0" applyFont="1" applyBorder="1" applyAlignment="1">
      <alignment horizontal="center" vertical="center" shrinkToFit="1"/>
    </xf>
    <xf numFmtId="0" fontId="39" fillId="0" borderId="77" xfId="0" applyFont="1" applyBorder="1" applyAlignment="1">
      <alignment horizontal="center" vertical="center" shrinkToFit="1"/>
    </xf>
    <xf numFmtId="0" fontId="39" fillId="0" borderId="33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9" fillId="0" borderId="62" xfId="0" applyFont="1" applyBorder="1" applyAlignment="1">
      <alignment horizontal="center" vertical="center" shrinkToFit="1"/>
    </xf>
    <xf numFmtId="0" fontId="39" fillId="0" borderId="97" xfId="0" applyFont="1" applyBorder="1" applyAlignment="1">
      <alignment horizontal="center" vertical="center" shrinkToFit="1"/>
    </xf>
    <xf numFmtId="0" fontId="39" fillId="0" borderId="44" xfId="0" applyFont="1" applyBorder="1" applyAlignment="1">
      <alignment horizontal="center" vertical="center" shrinkToFit="1"/>
    </xf>
    <xf numFmtId="0" fontId="39" fillId="0" borderId="46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  <xf numFmtId="177" fontId="39" fillId="0" borderId="36" xfId="0" applyNumberFormat="1" applyFont="1" applyBorder="1" applyAlignment="1">
      <alignment horizontal="center" vertical="center" shrinkToFit="1"/>
    </xf>
    <xf numFmtId="176" fontId="39" fillId="0" borderId="36" xfId="0" applyNumberFormat="1" applyFont="1" applyBorder="1" applyAlignment="1">
      <alignment horizontal="center" vertical="center" shrinkToFit="1"/>
    </xf>
    <xf numFmtId="176" fontId="39" fillId="0" borderId="37" xfId="0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39" fillId="0" borderId="27" xfId="0" applyFont="1" applyBorder="1" applyAlignment="1">
      <alignment horizontal="center" vertical="center" shrinkToFit="1"/>
    </xf>
    <xf numFmtId="0" fontId="39" fillId="0" borderId="93" xfId="0" applyFont="1" applyBorder="1" applyAlignment="1">
      <alignment horizontal="center" vertical="center" shrinkToFit="1"/>
    </xf>
    <xf numFmtId="0" fontId="39" fillId="0" borderId="43" xfId="0" applyFont="1" applyBorder="1" applyAlignment="1">
      <alignment horizontal="center" vertical="center" shrinkToFit="1"/>
    </xf>
    <xf numFmtId="0" fontId="39" fillId="0" borderId="94" xfId="0" applyFont="1" applyBorder="1" applyAlignment="1">
      <alignment horizontal="center" vertical="center" shrinkToFit="1"/>
    </xf>
    <xf numFmtId="0" fontId="39" fillId="0" borderId="42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center" vertical="center" shrinkToFit="1"/>
    </xf>
    <xf numFmtId="177" fontId="39" fillId="0" borderId="21" xfId="0" applyNumberFormat="1" applyFont="1" applyBorder="1" applyAlignment="1">
      <alignment horizontal="center" vertical="center" shrinkToFit="1"/>
    </xf>
    <xf numFmtId="176" fontId="39" fillId="0" borderId="21" xfId="0" applyNumberFormat="1" applyFont="1" applyBorder="1" applyAlignment="1">
      <alignment horizontal="center" vertical="center" shrinkToFit="1"/>
    </xf>
    <xf numFmtId="176" fontId="39" fillId="0" borderId="22" xfId="0" applyNumberFormat="1" applyFont="1" applyBorder="1" applyAlignment="1">
      <alignment horizontal="center" vertical="center" shrinkToFit="1"/>
    </xf>
    <xf numFmtId="0" fontId="39" fillId="3" borderId="11" xfId="0" applyFont="1" applyFill="1" applyBorder="1" applyAlignment="1">
      <alignment horizontal="center" vertical="center" shrinkToFit="1"/>
    </xf>
    <xf numFmtId="0" fontId="39" fillId="3" borderId="82" xfId="0" applyFont="1" applyFill="1" applyBorder="1" applyAlignment="1">
      <alignment horizontal="center" vertical="center" shrinkToFit="1"/>
    </xf>
    <xf numFmtId="0" fontId="39" fillId="3" borderId="43" xfId="0" applyFont="1" applyFill="1" applyBorder="1" applyAlignment="1">
      <alignment horizontal="center" vertical="center" shrinkToFit="1"/>
    </xf>
    <xf numFmtId="0" fontId="39" fillId="3" borderId="14" xfId="0" applyFont="1" applyFill="1" applyBorder="1" applyAlignment="1">
      <alignment horizontal="center" vertical="center" shrinkToFit="1"/>
    </xf>
    <xf numFmtId="0" fontId="39" fillId="3" borderId="16" xfId="0" applyFont="1" applyFill="1" applyBorder="1" applyAlignment="1">
      <alignment horizontal="center" vertical="center" shrinkToFit="1"/>
    </xf>
    <xf numFmtId="0" fontId="39" fillId="3" borderId="17" xfId="0" applyFont="1" applyFill="1" applyBorder="1" applyAlignment="1">
      <alignment horizontal="center" vertical="center" shrinkToFit="1"/>
    </xf>
    <xf numFmtId="0" fontId="39" fillId="3" borderId="28" xfId="0" applyFont="1" applyFill="1" applyBorder="1" applyAlignment="1">
      <alignment horizontal="center" vertical="center" shrinkToFit="1"/>
    </xf>
    <xf numFmtId="0" fontId="39" fillId="3" borderId="24" xfId="0" applyFont="1" applyFill="1" applyBorder="1" applyAlignment="1">
      <alignment horizontal="center" vertical="center" shrinkToFit="1"/>
    </xf>
    <xf numFmtId="0" fontId="39" fillId="3" borderId="21" xfId="0" applyFont="1" applyFill="1" applyBorder="1" applyAlignment="1">
      <alignment horizontal="center" vertical="center" shrinkToFit="1"/>
    </xf>
    <xf numFmtId="177" fontId="39" fillId="3" borderId="21" xfId="0" applyNumberFormat="1" applyFont="1" applyFill="1" applyBorder="1" applyAlignment="1">
      <alignment horizontal="center" vertical="center" shrinkToFit="1"/>
    </xf>
    <xf numFmtId="176" fontId="39" fillId="3" borderId="21" xfId="0" applyNumberFormat="1" applyFont="1" applyFill="1" applyBorder="1" applyAlignment="1">
      <alignment horizontal="center" vertical="center" shrinkToFit="1"/>
    </xf>
    <xf numFmtId="176" fontId="39" fillId="3" borderId="22" xfId="0" applyNumberFormat="1" applyFont="1" applyFill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  <xf numFmtId="0" fontId="39" fillId="0" borderId="31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shrinkToFit="1"/>
    </xf>
    <xf numFmtId="0" fontId="39" fillId="0" borderId="0" xfId="0" applyFont="1" applyAlignment="1">
      <alignment shrinkToFit="1"/>
    </xf>
    <xf numFmtId="0" fontId="23" fillId="0" borderId="0" xfId="0" applyFont="1" applyAlignment="1">
      <alignment vertical="center" shrinkToFit="1"/>
    </xf>
    <xf numFmtId="0" fontId="45" fillId="0" borderId="0" xfId="0" applyFont="1" applyAlignment="1">
      <alignment horizontal="center" shrinkToFit="1"/>
    </xf>
    <xf numFmtId="0" fontId="46" fillId="0" borderId="0" xfId="0" applyFont="1" applyAlignment="1">
      <alignment vertical="center" shrinkToFit="1"/>
    </xf>
    <xf numFmtId="0" fontId="39" fillId="0" borderId="0" xfId="0" applyFont="1" applyAlignment="1">
      <alignment horizontal="right" shrinkToFit="1"/>
    </xf>
    <xf numFmtId="0" fontId="23" fillId="0" borderId="47" xfId="5" applyFont="1" applyBorder="1" applyAlignment="1">
      <alignment horizontal="center" vertical="center"/>
    </xf>
    <xf numFmtId="0" fontId="23" fillId="0" borderId="50" xfId="5" applyFont="1" applyBorder="1" applyAlignment="1">
      <alignment horizontal="center" vertical="center"/>
    </xf>
    <xf numFmtId="0" fontId="39" fillId="0" borderId="0" xfId="0" applyFont="1" applyAlignment="1">
      <alignment vertical="center" shrinkToFit="1"/>
    </xf>
    <xf numFmtId="0" fontId="39" fillId="0" borderId="10" xfId="0" applyFont="1" applyBorder="1" applyAlignment="1">
      <alignment horizontal="center" vertical="center" shrinkToFit="1"/>
    </xf>
    <xf numFmtId="0" fontId="23" fillId="0" borderId="8" xfId="5" applyFont="1" applyBorder="1" applyAlignment="1">
      <alignment horizontal="center" vertical="center" shrinkToFit="1"/>
    </xf>
    <xf numFmtId="0" fontId="23" fillId="0" borderId="12" xfId="5" applyFont="1" applyBorder="1" applyAlignment="1">
      <alignment horizontal="center" vertical="center"/>
    </xf>
    <xf numFmtId="0" fontId="23" fillId="0" borderId="8" xfId="5" applyFont="1" applyBorder="1" applyAlignment="1">
      <alignment horizontal="center" vertical="center"/>
    </xf>
    <xf numFmtId="0" fontId="23" fillId="0" borderId="10" xfId="5" applyFont="1" applyBorder="1" applyAlignment="1">
      <alignment horizontal="center" vertical="center"/>
    </xf>
    <xf numFmtId="0" fontId="44" fillId="8" borderId="11" xfId="0" applyFont="1" applyFill="1" applyBorder="1" applyAlignment="1">
      <alignment horizontal="center" vertical="center" shrinkToFit="1"/>
    </xf>
    <xf numFmtId="0" fontId="42" fillId="4" borderId="29" xfId="0" applyFont="1" applyFill="1" applyBorder="1" applyAlignment="1">
      <alignment horizontal="center" vertical="center" shrinkToFit="1"/>
    </xf>
    <xf numFmtId="0" fontId="39" fillId="0" borderId="103" xfId="0" applyFont="1" applyBorder="1" applyAlignment="1">
      <alignment horizontal="center" vertical="center" shrinkToFit="1"/>
    </xf>
    <xf numFmtId="0" fontId="39" fillId="0" borderId="104" xfId="0" applyFont="1" applyBorder="1" applyAlignment="1">
      <alignment horizontal="center" vertical="center" shrinkToFit="1"/>
    </xf>
    <xf numFmtId="0" fontId="39" fillId="0" borderId="105" xfId="0" applyFont="1" applyBorder="1" applyAlignment="1">
      <alignment horizontal="center" vertical="center" shrinkToFit="1"/>
    </xf>
    <xf numFmtId="0" fontId="39" fillId="0" borderId="106" xfId="0" applyFont="1" applyBorder="1" applyAlignment="1">
      <alignment horizontal="center" vertical="center" shrinkToFit="1"/>
    </xf>
    <xf numFmtId="0" fontId="39" fillId="0" borderId="107" xfId="0" applyFont="1" applyBorder="1" applyAlignment="1">
      <alignment horizontal="center" vertical="center" shrinkToFit="1"/>
    </xf>
    <xf numFmtId="177" fontId="39" fillId="0" borderId="46" xfId="0" applyNumberFormat="1" applyFont="1" applyBorder="1" applyAlignment="1">
      <alignment horizontal="center" vertical="center" shrinkToFit="1"/>
    </xf>
    <xf numFmtId="176" fontId="39" fillId="0" borderId="38" xfId="0" applyNumberFormat="1" applyFont="1" applyBorder="1" applyAlignment="1">
      <alignment horizontal="center" vertical="center" shrinkToFit="1"/>
    </xf>
    <xf numFmtId="0" fontId="23" fillId="0" borderId="46" xfId="5" applyFont="1" applyBorder="1" applyAlignment="1">
      <alignment horizontal="center" vertical="center" shrinkToFit="1"/>
    </xf>
    <xf numFmtId="0" fontId="23" fillId="0" borderId="81" xfId="5" applyFont="1" applyBorder="1" applyAlignment="1">
      <alignment horizontal="center" vertical="center" shrinkToFit="1"/>
    </xf>
    <xf numFmtId="0" fontId="23" fillId="0" borderId="98" xfId="5" applyFont="1" applyBorder="1" applyAlignment="1">
      <alignment vertical="center" shrinkToFit="1"/>
    </xf>
    <xf numFmtId="0" fontId="23" fillId="0" borderId="46" xfId="5" applyFont="1" applyBorder="1" applyAlignment="1">
      <alignment vertical="center" shrinkToFit="1"/>
    </xf>
    <xf numFmtId="0" fontId="23" fillId="0" borderId="81" xfId="5" applyFont="1" applyBorder="1" applyAlignment="1">
      <alignment vertical="center" shrinkToFit="1"/>
    </xf>
    <xf numFmtId="0" fontId="23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48" fillId="2" borderId="8" xfId="0" applyFont="1" applyFill="1" applyBorder="1" applyAlignment="1">
      <alignment vertical="center" shrinkToFit="1"/>
    </xf>
    <xf numFmtId="0" fontId="23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shrinkToFit="1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57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13" borderId="50" xfId="5" applyFont="1" applyFill="1" applyBorder="1" applyAlignment="1">
      <alignment horizontal="center" vertical="center" shrinkToFit="1"/>
    </xf>
    <xf numFmtId="0" fontId="53" fillId="3" borderId="8" xfId="0" applyFont="1" applyFill="1" applyBorder="1" applyAlignment="1">
      <alignment horizontal="center" vertical="center" shrinkToFit="1"/>
    </xf>
    <xf numFmtId="0" fontId="28" fillId="13" borderId="8" xfId="5" applyFont="1" applyFill="1" applyBorder="1" applyAlignment="1">
      <alignment horizontal="center" vertical="center" shrinkToFit="1"/>
    </xf>
    <xf numFmtId="0" fontId="28" fillId="13" borderId="10" xfId="5" applyFont="1" applyFill="1" applyBorder="1" applyAlignment="1">
      <alignment vertical="center" shrinkToFit="1"/>
    </xf>
    <xf numFmtId="0" fontId="55" fillId="8" borderId="98" xfId="0" applyFont="1" applyFill="1" applyBorder="1" applyAlignment="1">
      <alignment horizontal="center" vertical="center" shrinkToFit="1"/>
    </xf>
    <xf numFmtId="0" fontId="55" fillId="8" borderId="46" xfId="0" applyFont="1" applyFill="1" applyBorder="1" applyAlignment="1">
      <alignment horizontal="center" vertical="center" shrinkToFit="1"/>
    </xf>
    <xf numFmtId="177" fontId="55" fillId="8" borderId="46" xfId="0" applyNumberFormat="1" applyFont="1" applyFill="1" applyBorder="1" applyAlignment="1">
      <alignment horizontal="center" vertical="center" shrinkToFit="1"/>
    </xf>
    <xf numFmtId="178" fontId="55" fillId="8" borderId="46" xfId="0" applyNumberFormat="1" applyFont="1" applyFill="1" applyBorder="1" applyAlignment="1">
      <alignment horizontal="center" vertical="center" shrinkToFit="1"/>
    </xf>
    <xf numFmtId="0" fontId="56" fillId="8" borderId="46" xfId="2" applyFont="1" applyFill="1" applyBorder="1" applyAlignment="1">
      <alignment horizontal="center" vertical="center" shrinkToFit="1"/>
    </xf>
    <xf numFmtId="0" fontId="57" fillId="8" borderId="46" xfId="5" quotePrefix="1" applyFont="1" applyFill="1" applyBorder="1" applyAlignment="1">
      <alignment horizontal="center" vertical="center" shrinkToFit="1"/>
    </xf>
    <xf numFmtId="0" fontId="57" fillId="8" borderId="46" xfId="5" applyFont="1" applyFill="1" applyBorder="1" applyAlignment="1">
      <alignment horizontal="center" vertical="center" shrinkToFit="1"/>
    </xf>
    <xf numFmtId="0" fontId="57" fillId="8" borderId="81" xfId="5" applyFont="1" applyFill="1" applyBorder="1" applyAlignment="1">
      <alignment horizontal="center" vertical="center" shrinkToFit="1"/>
    </xf>
    <xf numFmtId="0" fontId="28" fillId="0" borderId="63" xfId="0" applyFont="1" applyBorder="1" applyAlignment="1">
      <alignment horizontal="center" vertical="center" shrinkToFit="1"/>
    </xf>
    <xf numFmtId="0" fontId="23" fillId="5" borderId="21" xfId="0" applyFont="1" applyFill="1" applyBorder="1" applyAlignment="1">
      <alignment horizontal="center" vertical="center" shrinkToFit="1"/>
    </xf>
    <xf numFmtId="177" fontId="23" fillId="5" borderId="21" xfId="0" applyNumberFormat="1" applyFont="1" applyFill="1" applyBorder="1" applyAlignment="1">
      <alignment horizontal="center" vertical="center" shrinkToFit="1"/>
    </xf>
    <xf numFmtId="178" fontId="23" fillId="5" borderId="21" xfId="0" applyNumberFormat="1" applyFont="1" applyFill="1" applyBorder="1" applyAlignment="1">
      <alignment horizontal="center" vertical="center" shrinkToFit="1"/>
    </xf>
    <xf numFmtId="176" fontId="23" fillId="5" borderId="21" xfId="0" applyNumberFormat="1" applyFont="1" applyFill="1" applyBorder="1" applyAlignment="1">
      <alignment horizontal="center" vertical="center" shrinkToFit="1"/>
    </xf>
    <xf numFmtId="180" fontId="23" fillId="5" borderId="21" xfId="0" applyNumberFormat="1" applyFont="1" applyFill="1" applyBorder="1" applyAlignment="1">
      <alignment horizontal="center" vertical="center" shrinkToFit="1"/>
    </xf>
    <xf numFmtId="180" fontId="23" fillId="5" borderId="25" xfId="0" applyNumberFormat="1" applyFont="1" applyFill="1" applyBorder="1" applyAlignment="1">
      <alignment horizontal="center" vertical="center" shrinkToFit="1"/>
    </xf>
    <xf numFmtId="0" fontId="28" fillId="13" borderId="12" xfId="0" applyFont="1" applyFill="1" applyBorder="1" applyAlignment="1">
      <alignment horizontal="center" vertical="center" shrinkToFit="1"/>
    </xf>
    <xf numFmtId="0" fontId="23" fillId="13" borderId="8" xfId="0" applyFont="1" applyFill="1" applyBorder="1" applyAlignment="1">
      <alignment horizontal="center" vertical="center" shrinkToFit="1"/>
    </xf>
    <xf numFmtId="178" fontId="23" fillId="13" borderId="8" xfId="0" applyNumberFormat="1" applyFont="1" applyFill="1" applyBorder="1" applyAlignment="1">
      <alignment horizontal="center" vertical="center" shrinkToFit="1"/>
    </xf>
    <xf numFmtId="180" fontId="23" fillId="13" borderId="8" xfId="0" applyNumberFormat="1" applyFont="1" applyFill="1" applyBorder="1" applyAlignment="1">
      <alignment horizontal="center" vertical="center" shrinkToFit="1"/>
    </xf>
    <xf numFmtId="180" fontId="23" fillId="13" borderId="10" xfId="0" applyNumberFormat="1" applyFont="1" applyFill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3" fillId="5" borderId="8" xfId="0" applyFont="1" applyFill="1" applyBorder="1" applyAlignment="1">
      <alignment horizontal="center" vertical="center" shrinkToFit="1"/>
    </xf>
    <xf numFmtId="177" fontId="23" fillId="5" borderId="8" xfId="0" applyNumberFormat="1" applyFont="1" applyFill="1" applyBorder="1" applyAlignment="1">
      <alignment horizontal="center" vertical="center" shrinkToFit="1"/>
    </xf>
    <xf numFmtId="178" fontId="23" fillId="5" borderId="8" xfId="0" applyNumberFormat="1" applyFont="1" applyFill="1" applyBorder="1" applyAlignment="1">
      <alignment horizontal="center" vertical="center" shrinkToFit="1"/>
    </xf>
    <xf numFmtId="180" fontId="23" fillId="5" borderId="8" xfId="0" applyNumberFormat="1" applyFont="1" applyFill="1" applyBorder="1" applyAlignment="1">
      <alignment horizontal="center" vertical="center" shrinkToFit="1"/>
    </xf>
    <xf numFmtId="180" fontId="23" fillId="5" borderId="10" xfId="0" applyNumberFormat="1" applyFont="1" applyFill="1" applyBorder="1" applyAlignment="1">
      <alignment horizontal="center" vertical="center" shrinkToFit="1"/>
    </xf>
    <xf numFmtId="0" fontId="28" fillId="13" borderId="98" xfId="0" applyFont="1" applyFill="1" applyBorder="1" applyAlignment="1">
      <alignment horizontal="center" vertical="center" shrinkToFit="1"/>
    </xf>
    <xf numFmtId="0" fontId="23" fillId="13" borderId="46" xfId="0" applyFont="1" applyFill="1" applyBorder="1" applyAlignment="1">
      <alignment horizontal="center" vertical="center" shrinkToFit="1"/>
    </xf>
    <xf numFmtId="178" fontId="23" fillId="13" borderId="46" xfId="0" applyNumberFormat="1" applyFont="1" applyFill="1" applyBorder="1" applyAlignment="1">
      <alignment horizontal="center" vertical="center" shrinkToFit="1"/>
    </xf>
    <xf numFmtId="180" fontId="23" fillId="13" borderId="46" xfId="0" applyNumberFormat="1" applyFont="1" applyFill="1" applyBorder="1" applyAlignment="1">
      <alignment horizontal="center" vertical="center" shrinkToFit="1"/>
    </xf>
    <xf numFmtId="180" fontId="23" fillId="13" borderId="81" xfId="0" applyNumberFormat="1" applyFont="1" applyFill="1" applyBorder="1" applyAlignment="1">
      <alignment horizontal="center" vertical="center" shrinkToFit="1"/>
    </xf>
    <xf numFmtId="0" fontId="28" fillId="14" borderId="50" xfId="5" applyFont="1" applyFill="1" applyBorder="1" applyAlignment="1">
      <alignment horizontal="center" vertical="center" shrinkToFit="1"/>
    </xf>
    <xf numFmtId="0" fontId="53" fillId="14" borderId="8" xfId="0" applyFont="1" applyFill="1" applyBorder="1" applyAlignment="1">
      <alignment horizontal="center" vertical="center" shrinkToFit="1"/>
    </xf>
    <xf numFmtId="0" fontId="28" fillId="14" borderId="8" xfId="5" applyFont="1" applyFill="1" applyBorder="1" applyAlignment="1">
      <alignment horizontal="center" vertical="center" shrinkToFit="1"/>
    </xf>
    <xf numFmtId="0" fontId="28" fillId="14" borderId="10" xfId="5" applyFont="1" applyFill="1" applyBorder="1" applyAlignment="1">
      <alignment vertical="center" shrinkToFit="1"/>
    </xf>
    <xf numFmtId="0" fontId="58" fillId="8" borderId="98" xfId="0" applyFont="1" applyFill="1" applyBorder="1" applyAlignment="1">
      <alignment horizontal="center" vertical="center" shrinkToFit="1"/>
    </xf>
    <xf numFmtId="0" fontId="58" fillId="8" borderId="46" xfId="0" applyFont="1" applyFill="1" applyBorder="1" applyAlignment="1">
      <alignment horizontal="center" vertical="center" shrinkToFit="1"/>
    </xf>
    <xf numFmtId="177" fontId="58" fillId="8" borderId="46" xfId="0" applyNumberFormat="1" applyFont="1" applyFill="1" applyBorder="1" applyAlignment="1">
      <alignment horizontal="center" vertical="center" shrinkToFit="1"/>
    </xf>
    <xf numFmtId="178" fontId="58" fillId="8" borderId="46" xfId="0" applyNumberFormat="1" applyFont="1" applyFill="1" applyBorder="1" applyAlignment="1">
      <alignment horizontal="center" vertical="center" shrinkToFit="1"/>
    </xf>
    <xf numFmtId="0" fontId="59" fillId="8" borderId="46" xfId="2" applyFont="1" applyFill="1" applyBorder="1" applyAlignment="1">
      <alignment horizontal="center" vertical="center" shrinkToFit="1"/>
    </xf>
    <xf numFmtId="0" fontId="59" fillId="8" borderId="46" xfId="5" quotePrefix="1" applyFont="1" applyFill="1" applyBorder="1" applyAlignment="1">
      <alignment horizontal="center" vertical="center" shrinkToFit="1"/>
    </xf>
    <xf numFmtId="0" fontId="59" fillId="8" borderId="46" xfId="5" applyFont="1" applyFill="1" applyBorder="1" applyAlignment="1">
      <alignment horizontal="center" vertical="center" shrinkToFit="1"/>
    </xf>
    <xf numFmtId="0" fontId="59" fillId="8" borderId="81" xfId="5" applyFont="1" applyFill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23" fillId="5" borderId="47" xfId="0" applyFont="1" applyFill="1" applyBorder="1" applyAlignment="1">
      <alignment horizontal="center" vertical="center" shrinkToFit="1"/>
    </xf>
    <xf numFmtId="177" fontId="23" fillId="5" borderId="47" xfId="0" applyNumberFormat="1" applyFont="1" applyFill="1" applyBorder="1" applyAlignment="1">
      <alignment horizontal="center" vertical="center" shrinkToFit="1"/>
    </xf>
    <xf numFmtId="178" fontId="23" fillId="5" borderId="47" xfId="0" applyNumberFormat="1" applyFont="1" applyFill="1" applyBorder="1" applyAlignment="1">
      <alignment horizontal="center" vertical="center" shrinkToFit="1"/>
    </xf>
    <xf numFmtId="0" fontId="23" fillId="5" borderId="50" xfId="0" applyFont="1" applyFill="1" applyBorder="1" applyAlignment="1">
      <alignment horizontal="center" vertical="center" shrinkToFit="1"/>
    </xf>
    <xf numFmtId="0" fontId="28" fillId="14" borderId="12" xfId="0" applyFont="1" applyFill="1" applyBorder="1" applyAlignment="1">
      <alignment horizontal="center" vertical="center" shrinkToFit="1"/>
    </xf>
    <xf numFmtId="0" fontId="23" fillId="14" borderId="8" xfId="0" applyFont="1" applyFill="1" applyBorder="1" applyAlignment="1">
      <alignment horizontal="center" vertical="center" shrinkToFit="1"/>
    </xf>
    <xf numFmtId="177" fontId="23" fillId="14" borderId="8" xfId="0" applyNumberFormat="1" applyFont="1" applyFill="1" applyBorder="1" applyAlignment="1">
      <alignment horizontal="center" vertical="center" shrinkToFit="1"/>
    </xf>
    <xf numFmtId="178" fontId="23" fillId="14" borderId="8" xfId="0" applyNumberFormat="1" applyFont="1" applyFill="1" applyBorder="1" applyAlignment="1">
      <alignment horizontal="center" vertical="center" shrinkToFit="1"/>
    </xf>
    <xf numFmtId="0" fontId="23" fillId="14" borderId="10" xfId="0" applyFont="1" applyFill="1" applyBorder="1" applyAlignment="1">
      <alignment horizontal="center" vertical="center" shrinkToFit="1"/>
    </xf>
    <xf numFmtId="0" fontId="23" fillId="5" borderId="10" xfId="0" applyFont="1" applyFill="1" applyBorder="1" applyAlignment="1">
      <alignment horizontal="center" vertical="center" shrinkToFit="1"/>
    </xf>
    <xf numFmtId="0" fontId="28" fillId="14" borderId="98" xfId="0" applyFont="1" applyFill="1" applyBorder="1" applyAlignment="1">
      <alignment horizontal="center" vertical="center" shrinkToFit="1"/>
    </xf>
    <xf numFmtId="0" fontId="23" fillId="14" borderId="46" xfId="0" applyFont="1" applyFill="1" applyBorder="1" applyAlignment="1">
      <alignment horizontal="center" vertical="center" shrinkToFit="1"/>
    </xf>
    <xf numFmtId="178" fontId="23" fillId="14" borderId="46" xfId="0" applyNumberFormat="1" applyFont="1" applyFill="1" applyBorder="1" applyAlignment="1">
      <alignment horizontal="center" vertical="center" shrinkToFit="1"/>
    </xf>
    <xf numFmtId="0" fontId="23" fillId="14" borderId="81" xfId="0" applyFont="1" applyFill="1" applyBorder="1" applyAlignment="1">
      <alignment horizontal="center" vertical="center" shrinkToFit="1"/>
    </xf>
    <xf numFmtId="0" fontId="50" fillId="0" borderId="41" xfId="0" applyFont="1" applyBorder="1" applyAlignment="1">
      <alignment vertical="center"/>
    </xf>
    <xf numFmtId="0" fontId="23" fillId="0" borderId="68" xfId="0" applyFont="1" applyBorder="1" applyAlignment="1">
      <alignment horizontal="center" vertical="center" shrinkToFit="1"/>
    </xf>
    <xf numFmtId="0" fontId="23" fillId="0" borderId="86" xfId="0" applyFont="1" applyBorder="1" applyAlignment="1">
      <alignment vertical="top" textRotation="255" shrinkToFit="1"/>
    </xf>
    <xf numFmtId="0" fontId="23" fillId="0" borderId="68" xfId="0" applyFont="1" applyBorder="1" applyAlignment="1">
      <alignment vertical="top" textRotation="255" shrinkToFit="1"/>
    </xf>
    <xf numFmtId="0" fontId="23" fillId="0" borderId="85" xfId="0" applyFont="1" applyBorder="1" applyAlignment="1">
      <alignment horizontal="center" vertical="center" shrinkToFit="1"/>
    </xf>
    <xf numFmtId="0" fontId="23" fillId="0" borderId="67" xfId="0" applyFont="1" applyBorder="1" applyAlignment="1">
      <alignment horizontal="center" vertical="center" shrinkToFit="1"/>
    </xf>
    <xf numFmtId="14" fontId="23" fillId="0" borderId="68" xfId="0" quotePrefix="1" applyNumberFormat="1" applyFont="1" applyBorder="1" applyAlignment="1">
      <alignment horizontal="center" vertical="center" shrinkToFit="1"/>
    </xf>
    <xf numFmtId="178" fontId="23" fillId="0" borderId="68" xfId="0" quotePrefix="1" applyNumberFormat="1" applyFont="1" applyBorder="1" applyAlignment="1">
      <alignment horizontal="center" vertical="center" shrinkToFit="1"/>
    </xf>
    <xf numFmtId="0" fontId="23" fillId="0" borderId="89" xfId="0" applyFont="1" applyBorder="1" applyAlignment="1">
      <alignment horizontal="center" vertical="center" shrinkToFit="1"/>
    </xf>
    <xf numFmtId="0" fontId="23" fillId="0" borderId="70" xfId="0" applyFont="1" applyBorder="1" applyAlignment="1">
      <alignment horizontal="center" vertical="center" shrinkToFit="1"/>
    </xf>
    <xf numFmtId="0" fontId="23" fillId="0" borderId="71" xfId="0" applyFont="1" applyBorder="1" applyAlignment="1">
      <alignment horizontal="center" vertical="center" shrinkToFit="1"/>
    </xf>
    <xf numFmtId="14" fontId="23" fillId="0" borderId="71" xfId="0" quotePrefix="1" applyNumberFormat="1" applyFont="1" applyBorder="1" applyAlignment="1">
      <alignment horizontal="center" vertical="center" shrinkToFit="1"/>
    </xf>
    <xf numFmtId="178" fontId="23" fillId="0" borderId="71" xfId="0" quotePrefix="1" applyNumberFormat="1" applyFont="1" applyBorder="1" applyAlignment="1">
      <alignment horizontal="center" vertical="center" shrinkToFit="1"/>
    </xf>
    <xf numFmtId="0" fontId="23" fillId="0" borderId="72" xfId="0" applyFont="1" applyBorder="1" applyAlignment="1">
      <alignment horizontal="center" vertical="center" textRotation="255" shrinkToFit="1"/>
    </xf>
    <xf numFmtId="0" fontId="23" fillId="0" borderId="0" xfId="0" applyFont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14" fontId="23" fillId="13" borderId="8" xfId="0" applyNumberFormat="1" applyFont="1" applyFill="1" applyBorder="1" applyAlignment="1">
      <alignment horizontal="center" vertical="center" shrinkToFit="1"/>
    </xf>
    <xf numFmtId="14" fontId="23" fillId="13" borderId="46" xfId="0" applyNumberFormat="1" applyFont="1" applyFill="1" applyBorder="1" applyAlignment="1">
      <alignment horizontal="center" vertical="center" shrinkToFit="1"/>
    </xf>
    <xf numFmtId="0" fontId="29" fillId="16" borderId="8" xfId="1" applyFont="1" applyFill="1" applyBorder="1" applyAlignment="1" applyProtection="1">
      <alignment horizontal="center" vertical="center"/>
    </xf>
    <xf numFmtId="0" fontId="29" fillId="16" borderId="0" xfId="1" applyFont="1" applyFill="1" applyBorder="1" applyAlignment="1" applyProtection="1">
      <alignment vertical="center"/>
    </xf>
    <xf numFmtId="0" fontId="27" fillId="9" borderId="8" xfId="0" applyFont="1" applyFill="1" applyBorder="1" applyAlignment="1">
      <alignment horizontal="center" vertical="center"/>
    </xf>
    <xf numFmtId="0" fontId="60" fillId="0" borderId="0" xfId="9" applyFont="1" applyAlignment="1" applyProtection="1">
      <alignment horizontal="center"/>
      <protection locked="0"/>
    </xf>
    <xf numFmtId="0" fontId="33" fillId="0" borderId="0" xfId="9" applyFont="1" applyProtection="1">
      <alignment vertical="center"/>
      <protection locked="0"/>
    </xf>
    <xf numFmtId="0" fontId="23" fillId="0" borderId="8" xfId="0" applyFont="1" applyBorder="1" applyAlignment="1">
      <alignment horizontal="center" vertical="center"/>
    </xf>
    <xf numFmtId="0" fontId="30" fillId="0" borderId="8" xfId="9" applyFont="1" applyBorder="1" applyAlignment="1" applyProtection="1">
      <alignment horizontal="center" vertical="center" shrinkToFit="1"/>
      <protection locked="0"/>
    </xf>
    <xf numFmtId="0" fontId="61" fillId="0" borderId="8" xfId="9" applyFont="1" applyBorder="1" applyAlignment="1" applyProtection="1">
      <alignment horizontal="center" vertical="center" wrapText="1" shrinkToFit="1"/>
      <protection locked="0"/>
    </xf>
    <xf numFmtId="0" fontId="33" fillId="0" borderId="8" xfId="9" applyFont="1" applyBorder="1" applyAlignment="1" applyProtection="1">
      <alignment horizontal="center" vertical="center" shrinkToFit="1"/>
      <protection locked="0"/>
    </xf>
    <xf numFmtId="0" fontId="33" fillId="0" borderId="8" xfId="9" applyFont="1" applyBorder="1" applyAlignment="1" applyProtection="1">
      <alignment horizontal="center" vertical="center"/>
      <protection locked="0"/>
    </xf>
    <xf numFmtId="0" fontId="51" fillId="15" borderId="8" xfId="9" applyFont="1" applyFill="1" applyBorder="1" applyAlignment="1">
      <alignment horizontal="center" vertical="center" shrinkToFit="1"/>
    </xf>
    <xf numFmtId="0" fontId="51" fillId="15" borderId="8" xfId="9" applyFont="1" applyFill="1" applyBorder="1" applyAlignment="1" applyProtection="1">
      <alignment horizontal="center" vertical="center" shrinkToFit="1"/>
      <protection locked="0"/>
    </xf>
    <xf numFmtId="0" fontId="51" fillId="15" borderId="9" xfId="9" applyFont="1" applyFill="1" applyBorder="1" applyAlignment="1" applyProtection="1">
      <alignment horizontal="center" vertical="center" shrinkToFit="1"/>
      <protection locked="0"/>
    </xf>
    <xf numFmtId="0" fontId="51" fillId="15" borderId="7" xfId="9" applyFont="1" applyFill="1" applyBorder="1" applyAlignment="1" applyProtection="1">
      <alignment vertical="center" shrinkToFit="1"/>
      <protection locked="0"/>
    </xf>
    <xf numFmtId="6" fontId="51" fillId="15" borderId="8" xfId="8" applyNumberFormat="1" applyFont="1" applyFill="1" applyBorder="1" applyAlignment="1" applyProtection="1">
      <alignment horizontal="center" vertical="center" shrinkToFit="1"/>
      <protection locked="0"/>
    </xf>
    <xf numFmtId="0" fontId="51" fillId="15" borderId="102" xfId="8" applyNumberFormat="1" applyFont="1" applyFill="1" applyBorder="1" applyAlignment="1" applyProtection="1">
      <alignment horizontal="center" vertical="center" shrinkToFit="1"/>
      <protection locked="0"/>
    </xf>
    <xf numFmtId="0" fontId="51" fillId="15" borderId="102" xfId="9" applyFont="1" applyFill="1" applyBorder="1" applyAlignment="1" applyProtection="1">
      <alignment horizontal="center" vertical="center"/>
      <protection locked="0"/>
    </xf>
    <xf numFmtId="0" fontId="33" fillId="0" borderId="8" xfId="9" applyFont="1" applyBorder="1" applyAlignment="1">
      <alignment horizontal="center" vertical="center" shrinkToFit="1"/>
    </xf>
    <xf numFmtId="0" fontId="33" fillId="0" borderId="9" xfId="9" applyFont="1" applyBorder="1" applyAlignment="1" applyProtection="1">
      <alignment horizontal="center" vertical="center" shrinkToFit="1"/>
      <protection locked="0"/>
    </xf>
    <xf numFmtId="0" fontId="33" fillId="0" borderId="7" xfId="9" applyFont="1" applyBorder="1" applyAlignment="1" applyProtection="1">
      <alignment vertical="center" shrinkToFit="1"/>
      <protection locked="0"/>
    </xf>
    <xf numFmtId="6" fontId="51" fillId="19" borderId="8" xfId="8" applyNumberFormat="1" applyFont="1" applyFill="1" applyBorder="1" applyAlignment="1" applyProtection="1">
      <alignment horizontal="center" vertical="center" shrinkToFit="1"/>
      <protection locked="0"/>
    </xf>
    <xf numFmtId="0" fontId="23" fillId="0" borderId="102" xfId="8" applyNumberFormat="1" applyFont="1" applyFill="1" applyBorder="1" applyAlignment="1" applyProtection="1">
      <alignment horizontal="center" vertical="center" shrinkToFit="1"/>
      <protection locked="0"/>
    </xf>
    <xf numFmtId="0" fontId="33" fillId="0" borderId="102" xfId="9" applyFont="1" applyBorder="1" applyAlignment="1" applyProtection="1">
      <alignment horizontal="center" vertical="center"/>
      <protection locked="0"/>
    </xf>
    <xf numFmtId="0" fontId="49" fillId="0" borderId="8" xfId="0" applyFont="1" applyBorder="1" applyAlignment="1">
      <alignment horizontal="center" vertical="center" shrinkToFit="1"/>
    </xf>
    <xf numFmtId="179" fontId="33" fillId="0" borderId="8" xfId="8" applyNumberFormat="1" applyFont="1" applyFill="1" applyBorder="1" applyAlignment="1" applyProtection="1">
      <alignment horizontal="center" vertical="center" shrinkToFit="1"/>
      <protection locked="0"/>
    </xf>
    <xf numFmtId="0" fontId="49" fillId="0" borderId="102" xfId="0" applyFont="1" applyBorder="1" applyAlignment="1">
      <alignment horizontal="center" vertical="center" shrinkToFit="1"/>
    </xf>
    <xf numFmtId="0" fontId="49" fillId="0" borderId="0" xfId="0" applyFont="1"/>
    <xf numFmtId="0" fontId="23" fillId="0" borderId="0" xfId="0" applyFont="1" applyAlignment="1">
      <alignment horizontal="left" vertical="center"/>
    </xf>
    <xf numFmtId="0" fontId="63" fillId="8" borderId="54" xfId="0" applyFont="1" applyFill="1" applyBorder="1" applyAlignment="1">
      <alignment horizontal="center" vertical="center" shrinkToFit="1"/>
    </xf>
    <xf numFmtId="0" fontId="63" fillId="8" borderId="19" xfId="0" applyFont="1" applyFill="1" applyBorder="1" applyAlignment="1">
      <alignment horizontal="center" vertical="center" shrinkToFit="1"/>
    </xf>
    <xf numFmtId="0" fontId="63" fillId="8" borderId="14" xfId="0" applyFont="1" applyFill="1" applyBorder="1" applyAlignment="1">
      <alignment horizontal="center" vertical="center" shrinkToFit="1"/>
    </xf>
    <xf numFmtId="0" fontId="63" fillId="8" borderId="15" xfId="0" applyFont="1" applyFill="1" applyBorder="1" applyAlignment="1">
      <alignment horizontal="center" vertical="center" shrinkToFit="1"/>
    </xf>
    <xf numFmtId="0" fontId="63" fillId="8" borderId="16" xfId="0" applyFont="1" applyFill="1" applyBorder="1" applyAlignment="1">
      <alignment horizontal="center" vertical="center" shrinkToFit="1"/>
    </xf>
    <xf numFmtId="0" fontId="63" fillId="8" borderId="17" xfId="0" applyFont="1" applyFill="1" applyBorder="1" applyAlignment="1">
      <alignment horizontal="center" vertical="center" shrinkToFit="1"/>
    </xf>
    <xf numFmtId="0" fontId="63" fillId="8" borderId="13" xfId="0" applyFont="1" applyFill="1" applyBorder="1" applyAlignment="1">
      <alignment horizontal="center" vertical="center" shrinkToFit="1"/>
    </xf>
    <xf numFmtId="0" fontId="63" fillId="8" borderId="18" xfId="0" applyFont="1" applyFill="1" applyBorder="1" applyAlignment="1">
      <alignment horizontal="center" vertical="center" shrinkToFit="1"/>
    </xf>
    <xf numFmtId="0" fontId="63" fillId="8" borderId="5" xfId="0" applyFont="1" applyFill="1" applyBorder="1" applyAlignment="1">
      <alignment horizontal="center" vertical="center" shrinkToFit="1"/>
    </xf>
    <xf numFmtId="0" fontId="63" fillId="8" borderId="20" xfId="0" applyFont="1" applyFill="1" applyBorder="1" applyAlignment="1">
      <alignment horizontal="center" vertical="center" shrinkToFit="1"/>
    </xf>
    <xf numFmtId="0" fontId="63" fillId="8" borderId="21" xfId="0" applyFont="1" applyFill="1" applyBorder="1" applyAlignment="1">
      <alignment horizontal="center" vertical="center" shrinkToFit="1"/>
    </xf>
    <xf numFmtId="177" fontId="63" fillId="8" borderId="21" xfId="0" applyNumberFormat="1" applyFont="1" applyFill="1" applyBorder="1" applyAlignment="1">
      <alignment horizontal="center" vertical="center" shrinkToFit="1"/>
    </xf>
    <xf numFmtId="176" fontId="63" fillId="8" borderId="21" xfId="0" applyNumberFormat="1" applyFont="1" applyFill="1" applyBorder="1" applyAlignment="1">
      <alignment horizontal="center" vertical="center" shrinkToFit="1"/>
    </xf>
    <xf numFmtId="176" fontId="63" fillId="8" borderId="22" xfId="0" applyNumberFormat="1" applyFont="1" applyFill="1" applyBorder="1" applyAlignment="1">
      <alignment horizontal="center" vertical="center" shrinkToFit="1"/>
    </xf>
    <xf numFmtId="176" fontId="10" fillId="8" borderId="22" xfId="0" applyNumberFormat="1" applyFont="1" applyFill="1" applyBorder="1" applyAlignment="1">
      <alignment horizontal="center" vertical="center" shrinkToFit="1"/>
    </xf>
    <xf numFmtId="0" fontId="10" fillId="8" borderId="54" xfId="0" applyFont="1" applyFill="1" applyBorder="1" applyAlignment="1">
      <alignment horizontal="center" vertical="center" shrinkToFit="1"/>
    </xf>
    <xf numFmtId="0" fontId="10" fillId="8" borderId="19" xfId="0" applyFont="1" applyFill="1" applyBorder="1" applyAlignment="1">
      <alignment horizontal="center" vertical="center" shrinkToFit="1"/>
    </xf>
    <xf numFmtId="0" fontId="10" fillId="8" borderId="14" xfId="0" applyFont="1" applyFill="1" applyBorder="1" applyAlignment="1">
      <alignment horizontal="center" vertical="center" shrinkToFit="1"/>
    </xf>
    <xf numFmtId="0" fontId="10" fillId="8" borderId="15" xfId="0" applyFont="1" applyFill="1" applyBorder="1" applyAlignment="1">
      <alignment horizontal="center" vertical="center" shrinkToFit="1"/>
    </xf>
    <xf numFmtId="0" fontId="10" fillId="8" borderId="17" xfId="0" applyFont="1" applyFill="1" applyBorder="1" applyAlignment="1">
      <alignment horizontal="center" vertical="center" shrinkToFit="1"/>
    </xf>
    <xf numFmtId="0" fontId="10" fillId="8" borderId="26" xfId="0" applyFont="1" applyFill="1" applyBorder="1" applyAlignment="1">
      <alignment horizontal="center" vertical="center" shrinkToFit="1"/>
    </xf>
    <xf numFmtId="0" fontId="10" fillId="8" borderId="4" xfId="0" applyFont="1" applyFill="1" applyBorder="1" applyAlignment="1">
      <alignment horizontal="center" vertical="center" shrinkToFit="1"/>
    </xf>
    <xf numFmtId="0" fontId="10" fillId="8" borderId="5" xfId="0" applyFont="1" applyFill="1" applyBorder="1" applyAlignment="1">
      <alignment horizontal="center" vertical="center" shrinkToFit="1"/>
    </xf>
    <xf numFmtId="0" fontId="10" fillId="8" borderId="39" xfId="0" applyFont="1" applyFill="1" applyBorder="1" applyAlignment="1">
      <alignment horizontal="center" vertical="center" shrinkToFit="1"/>
    </xf>
    <xf numFmtId="0" fontId="10" fillId="8" borderId="40" xfId="0" applyFont="1" applyFill="1" applyBorder="1" applyAlignment="1">
      <alignment horizontal="center" vertical="center" shrinkToFit="1"/>
    </xf>
    <xf numFmtId="0" fontId="67" fillId="3" borderId="8" xfId="0" applyFont="1" applyFill="1" applyBorder="1" applyAlignment="1">
      <alignment horizontal="center" vertical="center" shrinkToFit="1"/>
    </xf>
    <xf numFmtId="0" fontId="67" fillId="14" borderId="8" xfId="0" applyFont="1" applyFill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  <xf numFmtId="0" fontId="23" fillId="0" borderId="71" xfId="0" applyFont="1" applyBorder="1" applyAlignment="1">
      <alignment horizontal="center" vertical="center" shrinkToFit="1"/>
    </xf>
    <xf numFmtId="0" fontId="22" fillId="7" borderId="0" xfId="0" applyFont="1" applyFill="1" applyAlignment="1">
      <alignment horizontal="right" vertical="center" shrinkToFit="1"/>
    </xf>
    <xf numFmtId="0" fontId="30" fillId="11" borderId="8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30" fillId="11" borderId="7" xfId="0" applyFont="1" applyFill="1" applyBorder="1" applyAlignment="1">
      <alignment horizontal="center" vertical="center"/>
    </xf>
    <xf numFmtId="0" fontId="29" fillId="17" borderId="9" xfId="1" applyFont="1" applyFill="1" applyBorder="1" applyAlignment="1" applyProtection="1">
      <alignment horizontal="left" vertical="center" shrinkToFit="1"/>
    </xf>
    <xf numFmtId="0" fontId="29" fillId="17" borderId="6" xfId="1" applyFont="1" applyFill="1" applyBorder="1" applyAlignment="1" applyProtection="1">
      <alignment horizontal="left" vertical="center" shrinkToFit="1"/>
    </xf>
    <xf numFmtId="0" fontId="29" fillId="17" borderId="7" xfId="1" applyFont="1" applyFill="1" applyBorder="1" applyAlignment="1" applyProtection="1">
      <alignment horizontal="left" vertical="center" shrinkToFit="1"/>
    </xf>
    <xf numFmtId="0" fontId="35" fillId="18" borderId="9" xfId="1" applyFont="1" applyFill="1" applyBorder="1" applyAlignment="1" applyProtection="1">
      <alignment horizontal="left" vertical="center" shrinkToFit="1"/>
    </xf>
    <xf numFmtId="0" fontId="35" fillId="18" borderId="6" xfId="1" applyFont="1" applyFill="1" applyBorder="1" applyAlignment="1" applyProtection="1">
      <alignment horizontal="left" vertical="center" shrinkToFit="1"/>
    </xf>
    <xf numFmtId="0" fontId="35" fillId="18" borderId="7" xfId="1" applyFont="1" applyFill="1" applyBorder="1" applyAlignment="1" applyProtection="1">
      <alignment horizontal="left" vertical="center" shrinkToFit="1"/>
    </xf>
    <xf numFmtId="0" fontId="22" fillId="7" borderId="0" xfId="0" applyFont="1" applyFill="1" applyAlignment="1">
      <alignment horizontal="center" vertical="center" shrinkToFit="1"/>
    </xf>
    <xf numFmtId="0" fontId="22" fillId="7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64" fillId="6" borderId="0" xfId="1" applyFont="1" applyFill="1" applyAlignment="1" applyProtection="1">
      <alignment horizontal="center" vertical="center"/>
    </xf>
    <xf numFmtId="0" fontId="65" fillId="6" borderId="0" xfId="1" applyFont="1" applyFill="1" applyAlignment="1" applyProtection="1">
      <alignment horizontal="center" vertical="center"/>
    </xf>
    <xf numFmtId="0" fontId="29" fillId="18" borderId="9" xfId="1" applyFont="1" applyFill="1" applyBorder="1" applyAlignment="1" applyProtection="1">
      <alignment horizontal="left" vertical="center" shrinkToFit="1"/>
    </xf>
    <xf numFmtId="0" fontId="29" fillId="18" borderId="6" xfId="1" applyFont="1" applyFill="1" applyBorder="1" applyAlignment="1" applyProtection="1">
      <alignment horizontal="left" vertical="center" shrinkToFit="1"/>
    </xf>
    <xf numFmtId="0" fontId="29" fillId="18" borderId="7" xfId="1" applyFont="1" applyFill="1" applyBorder="1" applyAlignment="1" applyProtection="1">
      <alignment horizontal="left" vertical="center" shrinkToFit="1"/>
    </xf>
    <xf numFmtId="0" fontId="36" fillId="17" borderId="51" xfId="0" applyFont="1" applyFill="1" applyBorder="1" applyAlignment="1">
      <alignment horizontal="left" vertical="top" wrapText="1" shrinkToFit="1"/>
    </xf>
    <xf numFmtId="0" fontId="36" fillId="17" borderId="0" xfId="0" applyFont="1" applyFill="1" applyAlignment="1">
      <alignment horizontal="left" vertical="top" wrapText="1" shrinkToFit="1"/>
    </xf>
    <xf numFmtId="0" fontId="36" fillId="17" borderId="52" xfId="0" applyFont="1" applyFill="1" applyBorder="1" applyAlignment="1">
      <alignment horizontal="left" vertical="top" wrapText="1" shrinkToFit="1"/>
    </xf>
    <xf numFmtId="0" fontId="36" fillId="17" borderId="22" xfId="0" applyFont="1" applyFill="1" applyBorder="1" applyAlignment="1">
      <alignment horizontal="left" vertical="top" wrapText="1" shrinkToFit="1"/>
    </xf>
    <xf numFmtId="0" fontId="36" fillId="17" borderId="41" xfId="0" applyFont="1" applyFill="1" applyBorder="1" applyAlignment="1">
      <alignment horizontal="left" vertical="top" wrapText="1" shrinkToFit="1"/>
    </xf>
    <xf numFmtId="0" fontId="36" fillId="17" borderId="24" xfId="0" applyFont="1" applyFill="1" applyBorder="1" applyAlignment="1">
      <alignment horizontal="left" vertical="top" wrapText="1" shrinkToFit="1"/>
    </xf>
    <xf numFmtId="0" fontId="29" fillId="17" borderId="64" xfId="1" applyFont="1" applyFill="1" applyBorder="1" applyAlignment="1" applyProtection="1">
      <alignment horizontal="left" vertical="center" wrapText="1" shrinkToFit="1"/>
    </xf>
    <xf numFmtId="0" fontId="29" fillId="17" borderId="65" xfId="1" applyFont="1" applyFill="1" applyBorder="1" applyAlignment="1" applyProtection="1">
      <alignment horizontal="left" vertical="center" wrapText="1" shrinkToFit="1"/>
    </xf>
    <xf numFmtId="0" fontId="29" fillId="17" borderId="66" xfId="1" applyFont="1" applyFill="1" applyBorder="1" applyAlignment="1" applyProtection="1">
      <alignment horizontal="left" vertical="center" wrapText="1" shrinkToFit="1"/>
    </xf>
    <xf numFmtId="0" fontId="4" fillId="11" borderId="8" xfId="1" applyFill="1" applyBorder="1" applyAlignment="1" applyProtection="1">
      <alignment horizontal="center" vertical="center"/>
    </xf>
    <xf numFmtId="0" fontId="23" fillId="11" borderId="8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66" fillId="0" borderId="59" xfId="5" applyFont="1" applyBorder="1" applyAlignment="1">
      <alignment horizontal="center" vertical="center"/>
    </xf>
    <xf numFmtId="0" fontId="66" fillId="0" borderId="49" xfId="5" applyFont="1" applyBorder="1" applyAlignment="1">
      <alignment horizontal="center" vertical="center"/>
    </xf>
    <xf numFmtId="0" fontId="66" fillId="0" borderId="60" xfId="5" applyFont="1" applyBorder="1" applyAlignment="1">
      <alignment horizontal="center" vertical="center"/>
    </xf>
    <xf numFmtId="0" fontId="33" fillId="0" borderId="59" xfId="5" applyFont="1" applyBorder="1" applyAlignment="1">
      <alignment horizontal="center" vertical="center"/>
    </xf>
    <xf numFmtId="0" fontId="33" fillId="0" borderId="49" xfId="5" applyFont="1" applyBorder="1" applyAlignment="1">
      <alignment horizontal="center" vertical="center"/>
    </xf>
    <xf numFmtId="0" fontId="33" fillId="0" borderId="60" xfId="5" applyFont="1" applyBorder="1" applyAlignment="1">
      <alignment horizontal="center" vertical="center"/>
    </xf>
    <xf numFmtId="0" fontId="0" fillId="0" borderId="47" xfId="5" applyFont="1" applyBorder="1" applyAlignment="1">
      <alignment horizontal="center" vertical="center"/>
    </xf>
    <xf numFmtId="0" fontId="2" fillId="0" borderId="47" xfId="5" applyBorder="1" applyAlignment="1">
      <alignment horizontal="center" vertical="center"/>
    </xf>
    <xf numFmtId="0" fontId="0" fillId="0" borderId="9" xfId="5" applyFont="1" applyBorder="1" applyAlignment="1">
      <alignment horizontal="center" vertical="center" shrinkToFit="1"/>
    </xf>
    <xf numFmtId="0" fontId="0" fillId="0" borderId="6" xfId="5" applyFont="1" applyBorder="1" applyAlignment="1">
      <alignment horizontal="center" vertical="center" shrinkToFit="1"/>
    </xf>
    <xf numFmtId="0" fontId="0" fillId="0" borderId="39" xfId="5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39" fillId="0" borderId="54" xfId="0" applyFont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0" fontId="23" fillId="0" borderId="47" xfId="5" applyFont="1" applyBorder="1" applyAlignment="1">
      <alignment horizontal="center" vertical="center"/>
    </xf>
    <xf numFmtId="0" fontId="23" fillId="0" borderId="9" xfId="5" applyFont="1" applyBorder="1" applyAlignment="1">
      <alignment horizontal="center" vertical="center" shrinkToFit="1"/>
    </xf>
    <xf numFmtId="0" fontId="23" fillId="0" borderId="6" xfId="5" applyFont="1" applyBorder="1" applyAlignment="1">
      <alignment horizontal="center" vertical="center" shrinkToFit="1"/>
    </xf>
    <xf numFmtId="0" fontId="23" fillId="0" borderId="39" xfId="5" applyFont="1" applyBorder="1" applyAlignment="1">
      <alignment horizontal="center" vertical="center" shrinkToFit="1"/>
    </xf>
    <xf numFmtId="0" fontId="39" fillId="0" borderId="59" xfId="0" applyFont="1" applyBorder="1" applyAlignment="1">
      <alignment horizontal="center" vertical="center" shrinkToFit="1"/>
    </xf>
    <xf numFmtId="0" fontId="39" fillId="0" borderId="49" xfId="0" applyFont="1" applyBorder="1" applyAlignment="1">
      <alignment horizontal="center" vertical="center" shrinkToFit="1"/>
    </xf>
    <xf numFmtId="0" fontId="39" fillId="0" borderId="60" xfId="0" applyFont="1" applyBorder="1" applyAlignment="1">
      <alignment horizontal="center" vertical="center" shrinkToFit="1"/>
    </xf>
    <xf numFmtId="0" fontId="39" fillId="0" borderId="53" xfId="0" applyFont="1" applyBorder="1" applyAlignment="1">
      <alignment horizontal="center" vertical="center" shrinkToFit="1"/>
    </xf>
    <xf numFmtId="0" fontId="39" fillId="0" borderId="47" xfId="0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 shrinkToFit="1"/>
    </xf>
    <xf numFmtId="0" fontId="68" fillId="0" borderId="59" xfId="0" applyFont="1" applyBorder="1" applyAlignment="1">
      <alignment horizontal="center" vertical="center" shrinkToFit="1"/>
    </xf>
    <xf numFmtId="0" fontId="68" fillId="0" borderId="49" xfId="0" applyFont="1" applyBorder="1" applyAlignment="1">
      <alignment horizontal="center" vertical="center" shrinkToFit="1"/>
    </xf>
    <xf numFmtId="0" fontId="68" fillId="0" borderId="60" xfId="0" applyFont="1" applyBorder="1" applyAlignment="1">
      <alignment horizontal="center" vertical="center" shrinkToFit="1"/>
    </xf>
    <xf numFmtId="0" fontId="7" fillId="4" borderId="55" xfId="0" applyFont="1" applyFill="1" applyBorder="1" applyAlignment="1">
      <alignment horizontal="center" vertical="center" textRotation="255" shrinkToFit="1"/>
    </xf>
    <xf numFmtId="0" fontId="7" fillId="4" borderId="56" xfId="0" applyFont="1" applyFill="1" applyBorder="1" applyAlignment="1">
      <alignment horizontal="center" vertical="center" textRotation="255" shrinkToFit="1"/>
    </xf>
    <xf numFmtId="0" fontId="7" fillId="4" borderId="57" xfId="0" applyFont="1" applyFill="1" applyBorder="1" applyAlignment="1">
      <alignment horizontal="center" vertical="center" textRotation="255" shrinkToFit="1"/>
    </xf>
    <xf numFmtId="0" fontId="7" fillId="3" borderId="55" xfId="0" applyFont="1" applyFill="1" applyBorder="1" applyAlignment="1">
      <alignment horizontal="center" vertical="center" textRotation="255" shrinkToFit="1"/>
    </xf>
    <xf numFmtId="0" fontId="7" fillId="3" borderId="56" xfId="0" applyFont="1" applyFill="1" applyBorder="1" applyAlignment="1">
      <alignment horizontal="center" vertical="center" textRotation="255" shrinkToFit="1"/>
    </xf>
    <xf numFmtId="0" fontId="7" fillId="3" borderId="57" xfId="0" applyFont="1" applyFill="1" applyBorder="1" applyAlignment="1">
      <alignment horizontal="center" vertical="center" textRotation="255" shrinkToFit="1"/>
    </xf>
    <xf numFmtId="0" fontId="39" fillId="0" borderId="9" xfId="0" applyFont="1" applyBorder="1" applyAlignment="1">
      <alignment horizontal="center" vertical="center" shrinkToFit="1"/>
    </xf>
    <xf numFmtId="0" fontId="39" fillId="0" borderId="39" xfId="0" applyFont="1" applyBorder="1" applyAlignment="1">
      <alignment horizontal="center" vertical="center" shrinkToFit="1"/>
    </xf>
    <xf numFmtId="0" fontId="39" fillId="0" borderId="50" xfId="0" applyFont="1" applyBorder="1" applyAlignment="1">
      <alignment horizontal="center" vertical="center" shrinkToFit="1"/>
    </xf>
    <xf numFmtId="0" fontId="28" fillId="13" borderId="47" xfId="5" applyFont="1" applyFill="1" applyBorder="1" applyAlignment="1">
      <alignment horizontal="center" vertical="center" shrinkToFit="1"/>
    </xf>
    <xf numFmtId="0" fontId="28" fillId="14" borderId="47" xfId="5" applyFont="1" applyFill="1" applyBorder="1" applyAlignment="1">
      <alignment horizontal="center" vertical="center" shrinkToFit="1"/>
    </xf>
    <xf numFmtId="0" fontId="67" fillId="14" borderId="47" xfId="0" applyFont="1" applyFill="1" applyBorder="1" applyAlignment="1">
      <alignment horizontal="center" vertical="center" shrinkToFit="1"/>
    </xf>
    <xf numFmtId="0" fontId="67" fillId="3" borderId="47" xfId="0" applyFont="1" applyFill="1" applyBorder="1" applyAlignment="1">
      <alignment horizontal="center" vertical="center" shrinkToFit="1"/>
    </xf>
    <xf numFmtId="0" fontId="28" fillId="3" borderId="47" xfId="2" applyFont="1" applyFill="1" applyBorder="1" applyAlignment="1">
      <alignment horizontal="center" vertical="center" shrinkToFit="1"/>
    </xf>
    <xf numFmtId="0" fontId="28" fillId="3" borderId="8" xfId="2" applyFont="1" applyFill="1" applyBorder="1" applyAlignment="1">
      <alignment horizontal="center" vertical="center" shrinkToFit="1"/>
    </xf>
    <xf numFmtId="0" fontId="28" fillId="14" borderId="47" xfId="2" applyFont="1" applyFill="1" applyBorder="1" applyAlignment="1">
      <alignment horizontal="center" vertical="center" shrinkToFit="1"/>
    </xf>
    <xf numFmtId="0" fontId="28" fillId="14" borderId="8" xfId="2" applyFont="1" applyFill="1" applyBorder="1" applyAlignment="1">
      <alignment horizontal="center" vertical="center" shrinkToFit="1"/>
    </xf>
    <xf numFmtId="0" fontId="53" fillId="3" borderId="47" xfId="0" applyFont="1" applyFill="1" applyBorder="1" applyAlignment="1">
      <alignment horizontal="center" vertical="center" shrinkToFit="1"/>
    </xf>
    <xf numFmtId="0" fontId="53" fillId="3" borderId="8" xfId="0" applyFont="1" applyFill="1" applyBorder="1" applyAlignment="1">
      <alignment horizontal="center" vertical="center" shrinkToFit="1"/>
    </xf>
    <xf numFmtId="0" fontId="53" fillId="14" borderId="47" xfId="0" applyFont="1" applyFill="1" applyBorder="1" applyAlignment="1">
      <alignment horizontal="center" vertical="center" shrinkToFit="1"/>
    </xf>
    <xf numFmtId="0" fontId="53" fillId="14" borderId="8" xfId="0" applyFont="1" applyFill="1" applyBorder="1" applyAlignment="1">
      <alignment horizontal="center" vertical="center" shrinkToFit="1"/>
    </xf>
    <xf numFmtId="177" fontId="53" fillId="14" borderId="47" xfId="0" applyNumberFormat="1" applyFont="1" applyFill="1" applyBorder="1" applyAlignment="1">
      <alignment horizontal="center" vertical="center" shrinkToFit="1"/>
    </xf>
    <xf numFmtId="177" fontId="53" fillId="14" borderId="8" xfId="0" applyNumberFormat="1" applyFont="1" applyFill="1" applyBorder="1" applyAlignment="1">
      <alignment horizontal="center" vertical="center" shrinkToFit="1"/>
    </xf>
    <xf numFmtId="0" fontId="40" fillId="0" borderId="79" xfId="1" applyFont="1" applyBorder="1" applyAlignment="1" applyProtection="1">
      <alignment horizontal="center" vertical="center" shrinkToFit="1"/>
    </xf>
    <xf numFmtId="0" fontId="40" fillId="0" borderId="80" xfId="1" applyFont="1" applyBorder="1" applyAlignment="1" applyProtection="1">
      <alignment horizontal="center" vertical="center" shrinkToFit="1"/>
    </xf>
    <xf numFmtId="0" fontId="51" fillId="0" borderId="0" xfId="0" applyFont="1" applyAlignment="1">
      <alignment horizontal="left" vertical="center"/>
    </xf>
    <xf numFmtId="0" fontId="25" fillId="0" borderId="8" xfId="0" applyFont="1" applyBorder="1" applyAlignment="1">
      <alignment horizontal="center" vertical="center" shrinkToFit="1"/>
    </xf>
    <xf numFmtId="0" fontId="52" fillId="3" borderId="58" xfId="0" applyFont="1" applyFill="1" applyBorder="1" applyAlignment="1">
      <alignment horizontal="center" vertical="center" textRotation="255" shrinkToFit="1"/>
    </xf>
    <xf numFmtId="0" fontId="52" fillId="3" borderId="61" xfId="0" applyFont="1" applyFill="1" applyBorder="1" applyAlignment="1">
      <alignment horizontal="center" vertical="center" textRotation="255" shrinkToFit="1"/>
    </xf>
    <xf numFmtId="0" fontId="52" fillId="3" borderId="78" xfId="0" applyFont="1" applyFill="1" applyBorder="1" applyAlignment="1">
      <alignment horizontal="center" vertical="center" textRotation="255" shrinkToFit="1"/>
    </xf>
    <xf numFmtId="0" fontId="53" fillId="3" borderId="53" xfId="0" applyFont="1" applyFill="1" applyBorder="1" applyAlignment="1">
      <alignment horizontal="center" vertical="center" shrinkToFit="1"/>
    </xf>
    <xf numFmtId="0" fontId="53" fillId="3" borderId="12" xfId="0" applyFont="1" applyFill="1" applyBorder="1" applyAlignment="1">
      <alignment horizontal="center" vertical="center" shrinkToFit="1"/>
    </xf>
    <xf numFmtId="177" fontId="53" fillId="3" borderId="47" xfId="0" applyNumberFormat="1" applyFont="1" applyFill="1" applyBorder="1" applyAlignment="1">
      <alignment horizontal="center" vertical="center" shrinkToFit="1"/>
    </xf>
    <xf numFmtId="177" fontId="53" fillId="3" borderId="8" xfId="0" applyNumberFormat="1" applyFont="1" applyFill="1" applyBorder="1" applyAlignment="1">
      <alignment horizontal="center" vertical="center" shrinkToFit="1"/>
    </xf>
    <xf numFmtId="0" fontId="25" fillId="4" borderId="58" xfId="0" applyFont="1" applyFill="1" applyBorder="1" applyAlignment="1">
      <alignment horizontal="center" vertical="center" textRotation="255" shrinkToFit="1"/>
    </xf>
    <xf numFmtId="0" fontId="25" fillId="4" borderId="61" xfId="0" applyFont="1" applyFill="1" applyBorder="1" applyAlignment="1">
      <alignment horizontal="center" vertical="center" textRotation="255" shrinkToFit="1"/>
    </xf>
    <xf numFmtId="0" fontId="25" fillId="4" borderId="78" xfId="0" applyFont="1" applyFill="1" applyBorder="1" applyAlignment="1">
      <alignment horizontal="center" vertical="center" textRotation="255" shrinkToFit="1"/>
    </xf>
    <xf numFmtId="0" fontId="53" fillId="14" borderId="53" xfId="0" applyFont="1" applyFill="1" applyBorder="1" applyAlignment="1">
      <alignment horizontal="center" vertical="center" shrinkToFit="1"/>
    </xf>
    <xf numFmtId="0" fontId="53" fillId="14" borderId="12" xfId="0" applyFont="1" applyFill="1" applyBorder="1" applyAlignment="1">
      <alignment horizontal="center" vertical="center" shrinkToFit="1"/>
    </xf>
    <xf numFmtId="0" fontId="23" fillId="0" borderId="86" xfId="0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  <xf numFmtId="14" fontId="23" fillId="0" borderId="68" xfId="0" applyNumberFormat="1" applyFont="1" applyBorder="1" applyAlignment="1">
      <alignment horizontal="center" vertical="center" shrinkToFit="1"/>
    </xf>
    <xf numFmtId="176" fontId="23" fillId="0" borderId="68" xfId="0" applyNumberFormat="1" applyFont="1" applyBorder="1" applyAlignment="1">
      <alignment horizontal="center" vertical="center" shrinkToFit="1"/>
    </xf>
    <xf numFmtId="0" fontId="23" fillId="0" borderId="92" xfId="0" quotePrefix="1" applyFont="1" applyBorder="1" applyAlignment="1">
      <alignment horizontal="center" vertical="center" shrinkToFit="1"/>
    </xf>
    <xf numFmtId="0" fontId="23" fillId="0" borderId="71" xfId="0" quotePrefix="1" applyFont="1" applyBorder="1" applyAlignment="1">
      <alignment horizontal="center" vertical="center" shrinkToFit="1"/>
    </xf>
    <xf numFmtId="0" fontId="23" fillId="0" borderId="71" xfId="0" applyFont="1" applyBorder="1" applyAlignment="1">
      <alignment horizontal="center" vertical="center" shrinkToFit="1"/>
    </xf>
    <xf numFmtId="176" fontId="23" fillId="0" borderId="71" xfId="0" applyNumberFormat="1" applyFont="1" applyBorder="1" applyAlignment="1">
      <alignment horizontal="center" vertical="center" shrinkToFit="1"/>
    </xf>
    <xf numFmtId="0" fontId="23" fillId="0" borderId="85" xfId="0" applyFont="1" applyBorder="1" applyAlignment="1">
      <alignment horizontal="center" vertical="center" shrinkToFit="1"/>
    </xf>
    <xf numFmtId="0" fontId="23" fillId="0" borderId="67" xfId="0" applyFont="1" applyBorder="1" applyAlignment="1">
      <alignment horizontal="center" vertical="center" shrinkToFit="1"/>
    </xf>
    <xf numFmtId="0" fontId="50" fillId="0" borderId="41" xfId="0" applyFont="1" applyBorder="1" applyAlignment="1">
      <alignment horizontal="left" vertical="center"/>
    </xf>
    <xf numFmtId="0" fontId="23" fillId="0" borderId="91" xfId="0" applyFont="1" applyBorder="1" applyAlignment="1">
      <alignment horizontal="center" vertical="center" shrinkToFit="1"/>
    </xf>
    <xf numFmtId="0" fontId="23" fillId="0" borderId="72" xfId="0" applyFont="1" applyBorder="1" applyAlignment="1">
      <alignment horizontal="center" vertical="center" shrinkToFit="1"/>
    </xf>
    <xf numFmtId="0" fontId="23" fillId="0" borderId="89" xfId="0" quotePrefix="1" applyFont="1" applyBorder="1" applyAlignment="1">
      <alignment horizontal="center" vertical="center" shrinkToFit="1"/>
    </xf>
    <xf numFmtId="0" fontId="23" fillId="0" borderId="70" xfId="0" quotePrefix="1" applyFont="1" applyBorder="1" applyAlignment="1">
      <alignment horizontal="center" vertical="center" shrinkToFit="1"/>
    </xf>
    <xf numFmtId="14" fontId="23" fillId="0" borderId="71" xfId="0" applyNumberFormat="1" applyFont="1" applyBorder="1" applyAlignment="1">
      <alignment horizontal="center" vertical="center" shrinkToFit="1"/>
    </xf>
    <xf numFmtId="0" fontId="23" fillId="0" borderId="100" xfId="0" applyFont="1" applyBorder="1" applyAlignment="1">
      <alignment horizontal="center" vertical="center" shrinkToFit="1"/>
    </xf>
    <xf numFmtId="0" fontId="23" fillId="0" borderId="84" xfId="0" applyFont="1" applyBorder="1" applyAlignment="1">
      <alignment horizontal="center" vertical="center" shrinkToFit="1"/>
    </xf>
    <xf numFmtId="0" fontId="23" fillId="0" borderId="99" xfId="0" applyFont="1" applyBorder="1" applyAlignment="1">
      <alignment horizontal="center" vertical="center" shrinkToFit="1"/>
    </xf>
    <xf numFmtId="0" fontId="13" fillId="0" borderId="79" xfId="1" applyFont="1" applyBorder="1" applyAlignment="1" applyProtection="1">
      <alignment horizontal="center" vertical="center" shrinkToFit="1"/>
    </xf>
    <xf numFmtId="0" fontId="13" fillId="0" borderId="80" xfId="1" applyFont="1" applyBorder="1" applyAlignment="1" applyProtection="1">
      <alignment horizontal="center" vertical="center" shrinkToFit="1"/>
    </xf>
    <xf numFmtId="0" fontId="23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9" fillId="0" borderId="72" xfId="0" applyFont="1" applyBorder="1" applyAlignment="1">
      <alignment horizontal="left" vertical="center" shrinkToFit="1"/>
    </xf>
    <xf numFmtId="0" fontId="49" fillId="0" borderId="73" xfId="0" applyFont="1" applyBorder="1" applyAlignment="1">
      <alignment horizontal="left" vertical="center" shrinkToFit="1"/>
    </xf>
    <xf numFmtId="0" fontId="39" fillId="0" borderId="64" xfId="0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shrinkToFit="1"/>
    </xf>
    <xf numFmtId="0" fontId="39" fillId="0" borderId="74" xfId="0" applyFont="1" applyBorder="1" applyAlignment="1">
      <alignment horizontal="center" vertical="center" shrinkToFit="1"/>
    </xf>
    <xf numFmtId="0" fontId="39" fillId="0" borderId="67" xfId="0" applyFont="1" applyBorder="1" applyAlignment="1">
      <alignment horizontal="center" vertical="center" shrinkToFit="1"/>
    </xf>
    <xf numFmtId="178" fontId="23" fillId="0" borderId="74" xfId="0" quotePrefix="1" applyNumberFormat="1" applyFont="1" applyBorder="1" applyAlignment="1">
      <alignment horizontal="center" vertical="center" shrinkToFit="1"/>
    </xf>
    <xf numFmtId="178" fontId="23" fillId="0" borderId="88" xfId="0" quotePrefix="1" applyNumberFormat="1" applyFont="1" applyBorder="1" applyAlignment="1">
      <alignment horizontal="center" vertical="center" shrinkToFit="1"/>
    </xf>
    <xf numFmtId="0" fontId="23" fillId="0" borderId="69" xfId="0" applyFont="1" applyBorder="1" applyAlignment="1">
      <alignment horizontal="center" vertical="center" shrinkToFit="1"/>
    </xf>
    <xf numFmtId="0" fontId="39" fillId="0" borderId="75" xfId="0" applyFont="1" applyBorder="1" applyAlignment="1">
      <alignment horizontal="center" vertical="center" shrinkToFit="1"/>
    </xf>
    <xf numFmtId="0" fontId="39" fillId="0" borderId="70" xfId="0" applyFont="1" applyBorder="1" applyAlignment="1">
      <alignment horizontal="center" vertical="center" shrinkToFit="1"/>
    </xf>
    <xf numFmtId="178" fontId="23" fillId="0" borderId="75" xfId="0" quotePrefix="1" applyNumberFormat="1" applyFont="1" applyBorder="1" applyAlignment="1">
      <alignment horizontal="center" vertical="center" shrinkToFit="1"/>
    </xf>
    <xf numFmtId="178" fontId="23" fillId="0" borderId="90" xfId="0" quotePrefix="1" applyNumberFormat="1" applyFont="1" applyBorder="1" applyAlignment="1">
      <alignment horizontal="center" vertical="center" shrinkToFit="1"/>
    </xf>
    <xf numFmtId="0" fontId="34" fillId="0" borderId="64" xfId="0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108" xfId="0" applyFont="1" applyBorder="1" applyAlignment="1">
      <alignment horizontal="center" vertical="center" shrinkToFit="1"/>
    </xf>
    <xf numFmtId="0" fontId="34" fillId="0" borderId="109" xfId="0" applyFont="1" applyBorder="1" applyAlignment="1">
      <alignment horizontal="center" vertical="center" shrinkToFit="1"/>
    </xf>
    <xf numFmtId="0" fontId="49" fillId="0" borderId="110" xfId="0" applyFont="1" applyBorder="1" applyAlignment="1">
      <alignment horizontal="left" vertical="center" shrinkToFit="1"/>
    </xf>
    <xf numFmtId="0" fontId="49" fillId="0" borderId="111" xfId="0" applyFont="1" applyBorder="1" applyAlignment="1">
      <alignment horizontal="left" vertical="center" shrinkToFit="1"/>
    </xf>
    <xf numFmtId="0" fontId="23" fillId="0" borderId="112" xfId="0" applyFont="1" applyBorder="1" applyAlignment="1">
      <alignment horizontal="center" vertical="center" shrinkToFit="1"/>
    </xf>
    <xf numFmtId="0" fontId="23" fillId="11" borderId="74" xfId="0" applyFont="1" applyFill="1" applyBorder="1" applyAlignment="1">
      <alignment horizontal="center" vertical="center" shrinkToFit="1"/>
    </xf>
    <xf numFmtId="0" fontId="23" fillId="11" borderId="88" xfId="0" applyFont="1" applyFill="1" applyBorder="1" applyAlignment="1">
      <alignment horizontal="center" vertical="center" shrinkToFit="1"/>
    </xf>
    <xf numFmtId="0" fontId="23" fillId="0" borderId="83" xfId="0" applyFont="1" applyBorder="1" applyAlignment="1">
      <alignment horizontal="center" vertical="center" shrinkToFit="1"/>
    </xf>
    <xf numFmtId="0" fontId="49" fillId="0" borderId="8" xfId="0" applyFont="1" applyBorder="1" applyAlignment="1">
      <alignment horizontal="center" vertical="center" shrinkToFit="1"/>
    </xf>
    <xf numFmtId="0" fontId="33" fillId="0" borderId="8" xfId="9" applyFont="1" applyBorder="1" applyAlignment="1" applyProtection="1">
      <alignment horizontal="center" vertical="center" wrapText="1"/>
      <protection locked="0"/>
    </xf>
    <xf numFmtId="0" fontId="62" fillId="0" borderId="8" xfId="9" applyFont="1" applyBorder="1" applyAlignment="1" applyProtection="1">
      <alignment horizontal="center" vertical="center" wrapText="1"/>
      <protection locked="0"/>
    </xf>
    <xf numFmtId="0" fontId="61" fillId="0" borderId="9" xfId="9" applyFont="1" applyBorder="1" applyAlignment="1" applyProtection="1">
      <alignment horizontal="center" vertical="center" wrapText="1" shrinkToFit="1"/>
      <protection locked="0"/>
    </xf>
    <xf numFmtId="0" fontId="61" fillId="0" borderId="7" xfId="9" applyFont="1" applyBorder="1" applyAlignment="1" applyProtection="1">
      <alignment horizontal="center" vertical="center" shrinkToFit="1"/>
      <protection locked="0"/>
    </xf>
    <xf numFmtId="0" fontId="27" fillId="10" borderId="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3" fillId="11" borderId="75" xfId="0" applyFont="1" applyFill="1" applyBorder="1" applyAlignment="1">
      <alignment horizontal="center" vertical="center" shrinkToFit="1"/>
    </xf>
    <xf numFmtId="0" fontId="23" fillId="11" borderId="90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7" xr:uid="{00000000-0005-0000-0000-000001000000}"/>
    <cellStyle name="桁区切り" xfId="8" builtinId="6"/>
    <cellStyle name="標準" xfId="0" builtinId="0"/>
    <cellStyle name="標準 2" xfId="2" xr:uid="{00000000-0005-0000-0000-000004000000}"/>
    <cellStyle name="標準 2 2" xfId="9" xr:uid="{00000000-0005-0000-0000-000005000000}"/>
    <cellStyle name="標準 3" xfId="4" xr:uid="{00000000-0005-0000-0000-000006000000}"/>
    <cellStyle name="標準 4" xfId="3" xr:uid="{00000000-0005-0000-0000-000007000000}"/>
    <cellStyle name="標準 5" xfId="5" xr:uid="{00000000-0005-0000-0000-000008000000}"/>
    <cellStyle name="標準 6" xfId="6" xr:uid="{00000000-0005-0000-0000-000009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strike val="0"/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mruColors>
      <color rgb="FFCCFFFF"/>
      <color rgb="FFFFCC99"/>
      <color rgb="FFFFFF99"/>
      <color rgb="FFFF9F9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510759</xdr:colOff>
      <xdr:row>0</xdr:row>
      <xdr:rowOff>123100</xdr:rowOff>
    </xdr:from>
    <xdr:to>
      <xdr:col>17</xdr:col>
      <xdr:colOff>369094</xdr:colOff>
      <xdr:row>2</xdr:row>
      <xdr:rowOff>61912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035009" y="123100"/>
          <a:ext cx="13621960" cy="843687"/>
        </a:xfrm>
        <a:prstGeom prst="rect">
          <a:avLst/>
        </a:prstGeom>
        <a:solidFill>
          <a:srgbClr val="FFCCCC"/>
        </a:solidFill>
        <a:ln w="571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※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監督申込ファイルの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「委員長集約</a:t>
          </a:r>
          <a:r>
            <a:rPr lang="en-US" altLang="ja-JP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団体</a:t>
          </a:r>
          <a:r>
            <a:rPr lang="en-US" altLang="ja-JP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」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から、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チーム名～ チーム電話番号（黄色のセル）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を</a:t>
          </a:r>
          <a:endParaRPr lang="en-US" altLang="ja-JP" sz="1800" b="1" i="0" u="none" strike="noStrike" baseline="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コピーし、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値で貼り付け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てください。</a:t>
          </a:r>
          <a:endParaRPr lang="en-US" altLang="ja-JP" sz="1800" b="1" i="0" u="none" strike="noStrike" baseline="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 rtl="0">
            <a:defRPr sz="1000"/>
          </a:pPr>
          <a:endParaRPr lang="ja-JP" altLang="en-US" sz="3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58324</xdr:colOff>
      <xdr:row>0</xdr:row>
      <xdr:rowOff>123100</xdr:rowOff>
    </xdr:from>
    <xdr:to>
      <xdr:col>20</xdr:col>
      <xdr:colOff>35718</xdr:colOff>
      <xdr:row>2</xdr:row>
      <xdr:rowOff>61912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1702022-0FD8-4B0D-B848-1D033280C464}"/>
            </a:ext>
          </a:extLst>
        </xdr:cNvPr>
        <xdr:cNvSpPr txBox="1">
          <a:spLocks noChangeArrowheads="1"/>
        </xdr:cNvSpPr>
      </xdr:nvSpPr>
      <xdr:spPr bwMode="auto">
        <a:xfrm>
          <a:off x="4677949" y="123100"/>
          <a:ext cx="14241082" cy="843687"/>
        </a:xfrm>
        <a:prstGeom prst="rect">
          <a:avLst/>
        </a:prstGeom>
        <a:solidFill>
          <a:srgbClr val="FFCCCC"/>
        </a:solidFill>
        <a:ln w="571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※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監督申込ファイルの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「委員長集約</a:t>
          </a:r>
          <a:r>
            <a:rPr lang="en-US" altLang="ja-JP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個人</a:t>
          </a:r>
          <a:r>
            <a:rPr lang="en-US" altLang="ja-JP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」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から、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選手姓～選手 全柔連登録番号（黄色のセル）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を</a:t>
          </a:r>
          <a:endParaRPr lang="en-US" altLang="ja-JP" sz="1800" b="1" i="0" u="none" strike="noStrike" baseline="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コピーし、</a:t>
          </a:r>
          <a:r>
            <a:rPr lang="ja-JP" altLang="en-US" sz="18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値で貼り付け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てください。</a:t>
          </a:r>
        </a:p>
        <a:p>
          <a:pPr algn="l" rtl="0">
            <a:defRPr sz="1000"/>
          </a:pPr>
          <a:endParaRPr lang="ja-JP" altLang="en-US" sz="3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628402</xdr:colOff>
      <xdr:row>5</xdr:row>
      <xdr:rowOff>85398</xdr:rowOff>
    </xdr:from>
    <xdr:to>
      <xdr:col>30</xdr:col>
      <xdr:colOff>35836</xdr:colOff>
      <xdr:row>15</xdr:row>
      <xdr:rowOff>23457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8AF937F-D3CF-4A15-98BD-C52D9C59C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277" y="1199823"/>
          <a:ext cx="3522234" cy="2824133"/>
        </a:xfrm>
        <a:prstGeom prst="rect">
          <a:avLst/>
        </a:prstGeom>
      </xdr:spPr>
    </xdr:pic>
    <xdr:clientData/>
  </xdr:twoCellAnchor>
  <xdr:twoCellAnchor editAs="oneCell">
    <xdr:from>
      <xdr:col>24</xdr:col>
      <xdr:colOff>620979</xdr:colOff>
      <xdr:row>17</xdr:row>
      <xdr:rowOff>69757</xdr:rowOff>
    </xdr:from>
    <xdr:to>
      <xdr:col>29</xdr:col>
      <xdr:colOff>614597</xdr:colOff>
      <xdr:row>23</xdr:row>
      <xdr:rowOff>224546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DE7B5A8-C30C-4122-9EB4-6822FB724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3854" y="4432207"/>
          <a:ext cx="3430238" cy="2223302"/>
        </a:xfrm>
        <a:prstGeom prst="rect">
          <a:avLst/>
        </a:prstGeom>
      </xdr:spPr>
    </xdr:pic>
    <xdr:clientData/>
  </xdr:twoCellAnchor>
  <xdr:twoCellAnchor>
    <xdr:from>
      <xdr:col>24</xdr:col>
      <xdr:colOff>675409</xdr:colOff>
      <xdr:row>7</xdr:row>
      <xdr:rowOff>155863</xdr:rowOff>
    </xdr:from>
    <xdr:to>
      <xdr:col>30</xdr:col>
      <xdr:colOff>21314</xdr:colOff>
      <xdr:row>12</xdr:row>
      <xdr:rowOff>13322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46A3178-1BAA-421F-BA20-C442C0254D34}"/>
            </a:ext>
          </a:extLst>
        </xdr:cNvPr>
        <xdr:cNvSpPr txBox="1"/>
      </xdr:nvSpPr>
      <xdr:spPr>
        <a:xfrm>
          <a:off x="8382000" y="1264227"/>
          <a:ext cx="3502269" cy="12602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これは見本です</a:t>
          </a:r>
        </a:p>
      </xdr:txBody>
    </xdr:sp>
    <xdr:clientData/>
  </xdr:twoCellAnchor>
  <xdr:twoCellAnchor>
    <xdr:from>
      <xdr:col>24</xdr:col>
      <xdr:colOff>640773</xdr:colOff>
      <xdr:row>18</xdr:row>
      <xdr:rowOff>277091</xdr:rowOff>
    </xdr:from>
    <xdr:to>
      <xdr:col>29</xdr:col>
      <xdr:colOff>679406</xdr:colOff>
      <xdr:row>22</xdr:row>
      <xdr:rowOff>169186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4F538F-4D03-4710-89E5-F40AB3DC5E2A}"/>
            </a:ext>
          </a:extLst>
        </xdr:cNvPr>
        <xdr:cNvSpPr txBox="1"/>
      </xdr:nvSpPr>
      <xdr:spPr>
        <a:xfrm>
          <a:off x="8347364" y="4260273"/>
          <a:ext cx="3502269" cy="12602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これは見本です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275165</xdr:colOff>
      <xdr:row>0</xdr:row>
      <xdr:rowOff>370416</xdr:rowOff>
    </xdr:from>
    <xdr:to>
      <xdr:col>22</xdr:col>
      <xdr:colOff>338666</xdr:colOff>
      <xdr:row>5</xdr:row>
      <xdr:rowOff>262468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C3CD34B-0F3E-4965-93F6-C13A4A505455}"/>
            </a:ext>
          </a:extLst>
        </xdr:cNvPr>
        <xdr:cNvSpPr txBox="1">
          <a:spLocks noChangeArrowheads="1"/>
        </xdr:cNvSpPr>
      </xdr:nvSpPr>
      <xdr:spPr bwMode="auto">
        <a:xfrm>
          <a:off x="6176432" y="370416"/>
          <a:ext cx="5549901" cy="1416052"/>
        </a:xfrm>
        <a:prstGeom prst="rect">
          <a:avLst/>
        </a:prstGeom>
        <a:solidFill>
          <a:srgbClr val="FFCCCC"/>
        </a:solidFill>
        <a:ln w="571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※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監督申込ファイルの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「委員長</a:t>
          </a:r>
          <a:r>
            <a:rPr lang="en-US" altLang="ja-JP" sz="16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参加費</a:t>
          </a:r>
          <a:r>
            <a:rPr lang="en-US" altLang="ja-JP" sz="16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」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から、</a:t>
          </a:r>
          <a:endParaRPr lang="en-US" altLang="ja-JP" sz="1600" b="1" i="0" u="none" strike="noStrike" baseline="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チーム名～女子個人開会式参加人数（黄色のセル）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を</a:t>
          </a:r>
          <a:endParaRPr lang="en-US" altLang="ja-JP" sz="1600" b="1" i="0" u="none" strike="noStrike" baseline="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コピーし、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値で貼り付け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てください。</a:t>
          </a:r>
          <a:endParaRPr lang="en-US" altLang="ja-JP" sz="1600" b="1" i="0" u="none" strike="noStrike" baseline="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 rtl="0">
            <a:defRPr sz="1000"/>
          </a:pPr>
          <a:endParaRPr lang="ja-JP" altLang="en-US" sz="3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doric@edu.hamanasu.com" TargetMode="External"/><Relationship Id="rId1" Type="http://schemas.openxmlformats.org/officeDocument/2006/relationships/hyperlink" Target="mailto:zdcj2010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X50"/>
  <sheetViews>
    <sheetView showGridLines="0" view="pageBreakPreview" topLeftCell="A4" zoomScaleNormal="100" zoomScaleSheetLayoutView="100" workbookViewId="0">
      <selection activeCell="C4" sqref="C4"/>
    </sheetView>
  </sheetViews>
  <sheetFormatPr defaultRowHeight="13.5"/>
  <cols>
    <col min="1" max="1" width="4.25" customWidth="1"/>
    <col min="2" max="2" width="14.75" customWidth="1"/>
    <col min="3" max="3" width="14.625" customWidth="1"/>
    <col min="4" max="4" width="10.875" customWidth="1"/>
    <col min="5" max="5" width="3.75" customWidth="1"/>
    <col min="6" max="6" width="12.625" customWidth="1"/>
    <col min="7" max="7" width="6.375" customWidth="1"/>
    <col min="8" max="8" width="12.625" customWidth="1"/>
    <col min="9" max="9" width="6.375" customWidth="1"/>
    <col min="10" max="10" width="13" customWidth="1"/>
    <col min="11" max="11" width="9.25" customWidth="1"/>
    <col min="12" max="12" width="17.375" customWidth="1"/>
    <col min="23" max="23" width="3.5" hidden="1" customWidth="1"/>
    <col min="24" max="24" width="9" hidden="1" customWidth="1"/>
  </cols>
  <sheetData>
    <row r="1" spans="1:24" ht="31.5" customHeight="1">
      <c r="A1" s="366" t="s">
        <v>218</v>
      </c>
      <c r="B1" s="366"/>
      <c r="C1" s="376" t="s">
        <v>179</v>
      </c>
      <c r="D1" s="376"/>
      <c r="E1" s="376"/>
      <c r="F1" s="376"/>
      <c r="G1" s="376"/>
      <c r="H1" s="376" t="s">
        <v>219</v>
      </c>
      <c r="I1" s="376"/>
      <c r="J1" s="377" t="s">
        <v>98</v>
      </c>
      <c r="K1" s="377"/>
      <c r="L1" s="377"/>
    </row>
    <row r="2" spans="1:24" ht="12" customHeight="1">
      <c r="A2" s="112"/>
      <c r="B2" s="112"/>
      <c r="C2" s="112"/>
      <c r="D2" s="112"/>
      <c r="E2" s="112"/>
      <c r="F2" s="112"/>
      <c r="G2" s="113"/>
      <c r="H2" s="113"/>
      <c r="I2" s="113"/>
      <c r="J2" s="113"/>
      <c r="K2" s="113"/>
      <c r="L2" s="113"/>
      <c r="W2" s="2"/>
      <c r="X2" s="2" t="s">
        <v>66</v>
      </c>
    </row>
    <row r="3" spans="1:24" ht="33.75" customHeight="1">
      <c r="A3" s="112"/>
      <c r="B3" s="114"/>
      <c r="C3" s="114"/>
      <c r="D3" s="114"/>
      <c r="E3" s="114"/>
      <c r="F3" s="378" t="s">
        <v>205</v>
      </c>
      <c r="G3" s="378"/>
      <c r="H3" s="378"/>
      <c r="I3" s="378"/>
      <c r="J3" s="378"/>
      <c r="K3" s="378"/>
      <c r="L3" s="378"/>
      <c r="W3" s="2">
        <v>1</v>
      </c>
      <c r="X3" s="2" t="s">
        <v>164</v>
      </c>
    </row>
    <row r="4" spans="1:24" ht="24" customHeight="1">
      <c r="A4" s="112"/>
      <c r="B4" s="115" t="s">
        <v>215</v>
      </c>
      <c r="C4" s="116"/>
      <c r="D4" s="114"/>
      <c r="E4" s="114"/>
      <c r="F4" s="117" t="s">
        <v>20</v>
      </c>
      <c r="G4" s="380" t="s">
        <v>217</v>
      </c>
      <c r="H4" s="381"/>
      <c r="I4" s="381"/>
      <c r="J4" s="381"/>
      <c r="K4" s="381"/>
      <c r="L4" s="381"/>
      <c r="W4" s="2">
        <v>2</v>
      </c>
      <c r="X4" s="2" t="s">
        <v>165</v>
      </c>
    </row>
    <row r="5" spans="1:24" s="4" customFormat="1" ht="24" customHeight="1">
      <c r="A5" s="118"/>
      <c r="B5" s="118"/>
      <c r="C5" s="118"/>
      <c r="D5" s="118"/>
      <c r="E5" s="118"/>
      <c r="F5" s="118"/>
      <c r="G5" s="380" t="s">
        <v>214</v>
      </c>
      <c r="H5" s="381"/>
      <c r="I5" s="381"/>
      <c r="J5" s="381"/>
      <c r="K5" s="381"/>
      <c r="L5" s="381"/>
      <c r="W5" s="2">
        <v>3</v>
      </c>
      <c r="X5" s="2" t="s">
        <v>166</v>
      </c>
    </row>
    <row r="6" spans="1:24" s="4" customFormat="1" ht="24.75" customHeight="1">
      <c r="A6" s="118"/>
      <c r="B6" s="119" t="s">
        <v>206</v>
      </c>
      <c r="C6" s="368"/>
      <c r="D6" s="369"/>
      <c r="E6" s="118"/>
      <c r="F6" s="396" t="s">
        <v>180</v>
      </c>
      <c r="G6" s="396"/>
      <c r="H6" s="396"/>
      <c r="I6" s="396"/>
      <c r="J6" s="396"/>
      <c r="K6" s="396"/>
      <c r="L6" s="396"/>
      <c r="W6" s="2">
        <v>4</v>
      </c>
      <c r="X6" s="2" t="s">
        <v>167</v>
      </c>
    </row>
    <row r="7" spans="1:24" ht="24.75" customHeight="1">
      <c r="A7" s="112"/>
      <c r="B7" s="120" t="s">
        <v>216</v>
      </c>
      <c r="C7" s="367"/>
      <c r="D7" s="367"/>
      <c r="E7" s="112"/>
      <c r="F7" s="396"/>
      <c r="G7" s="396"/>
      <c r="H7" s="396"/>
      <c r="I7" s="396"/>
      <c r="J7" s="396"/>
      <c r="K7" s="396"/>
      <c r="L7" s="396"/>
      <c r="W7" s="2">
        <v>5</v>
      </c>
      <c r="X7" s="2" t="s">
        <v>168</v>
      </c>
    </row>
    <row r="8" spans="1:24" ht="24.75" customHeight="1">
      <c r="A8" s="112"/>
      <c r="B8" s="120" t="s">
        <v>154</v>
      </c>
      <c r="C8" s="367"/>
      <c r="D8" s="367"/>
      <c r="E8" s="112"/>
      <c r="F8" s="396"/>
      <c r="G8" s="396"/>
      <c r="H8" s="396"/>
      <c r="I8" s="396"/>
      <c r="J8" s="396"/>
      <c r="K8" s="396"/>
      <c r="L8" s="396"/>
      <c r="W8" s="2">
        <v>6</v>
      </c>
      <c r="X8" s="2" t="s">
        <v>169</v>
      </c>
    </row>
    <row r="9" spans="1:24" ht="25.5" customHeight="1">
      <c r="A9" s="112"/>
      <c r="B9" s="119" t="s">
        <v>34</v>
      </c>
      <c r="C9" s="367"/>
      <c r="D9" s="367"/>
      <c r="E9" s="112"/>
      <c r="F9" s="121" t="s">
        <v>97</v>
      </c>
      <c r="G9" s="112"/>
      <c r="H9" s="112"/>
      <c r="I9" s="112"/>
      <c r="J9" s="112"/>
      <c r="K9" s="112"/>
      <c r="L9" s="112"/>
      <c r="W9" s="2">
        <v>7</v>
      </c>
      <c r="X9" s="2" t="s">
        <v>170</v>
      </c>
    </row>
    <row r="10" spans="1:24" ht="24.75" customHeight="1">
      <c r="A10" s="112"/>
      <c r="B10" s="122" t="s">
        <v>40</v>
      </c>
      <c r="C10" s="394"/>
      <c r="D10" s="395"/>
      <c r="E10" s="112"/>
      <c r="F10" s="370" t="s">
        <v>202</v>
      </c>
      <c r="G10" s="371"/>
      <c r="H10" s="371"/>
      <c r="I10" s="371"/>
      <c r="J10" s="371"/>
      <c r="K10" s="371"/>
      <c r="L10" s="372"/>
      <c r="W10" s="2">
        <v>8</v>
      </c>
      <c r="X10" s="2" t="s">
        <v>171</v>
      </c>
    </row>
    <row r="11" spans="1:24" ht="24.75" customHeight="1">
      <c r="A11" s="112"/>
      <c r="B11" s="112"/>
      <c r="C11" s="112"/>
      <c r="D11" s="112"/>
      <c r="E11" s="112"/>
      <c r="F11" s="336"/>
      <c r="G11" s="336"/>
      <c r="H11" s="336"/>
      <c r="I11" s="336"/>
      <c r="J11" s="336"/>
      <c r="K11" s="336"/>
      <c r="L11" s="336"/>
      <c r="W11" s="2">
        <v>9</v>
      </c>
      <c r="X11" s="2" t="s">
        <v>172</v>
      </c>
    </row>
    <row r="12" spans="1:24" ht="24.75" customHeight="1">
      <c r="A12" s="112"/>
      <c r="B12" s="112"/>
      <c r="C12" s="112"/>
      <c r="D12" s="112"/>
      <c r="E12" s="112"/>
      <c r="F12" s="382" t="s">
        <v>201</v>
      </c>
      <c r="G12" s="383"/>
      <c r="H12" s="383"/>
      <c r="I12" s="383"/>
      <c r="J12" s="383"/>
      <c r="K12" s="383"/>
      <c r="L12" s="384"/>
      <c r="W12" s="2">
        <v>10</v>
      </c>
      <c r="X12" s="2" t="s">
        <v>173</v>
      </c>
    </row>
    <row r="13" spans="1:24" ht="24.75" customHeight="1">
      <c r="A13" s="112"/>
      <c r="B13" s="112"/>
      <c r="C13" s="112"/>
      <c r="D13" s="112"/>
      <c r="E13" s="112"/>
      <c r="F13" s="379"/>
      <c r="G13" s="379"/>
      <c r="H13" s="336"/>
      <c r="I13" s="336"/>
      <c r="J13" s="379"/>
      <c r="K13" s="379"/>
      <c r="L13" s="336"/>
      <c r="W13" s="2">
        <v>11</v>
      </c>
      <c r="X13" s="2" t="s">
        <v>174</v>
      </c>
    </row>
    <row r="14" spans="1:24" ht="23.25" customHeight="1">
      <c r="A14" s="112"/>
      <c r="B14" s="112"/>
      <c r="C14" s="112"/>
      <c r="D14" s="112"/>
      <c r="E14" s="112"/>
      <c r="F14" s="391" t="s">
        <v>200</v>
      </c>
      <c r="G14" s="392"/>
      <c r="H14" s="392"/>
      <c r="I14" s="392"/>
      <c r="J14" s="392"/>
      <c r="K14" s="392"/>
      <c r="L14" s="393"/>
      <c r="W14" s="2">
        <v>12</v>
      </c>
      <c r="X14" s="2" t="s">
        <v>175</v>
      </c>
    </row>
    <row r="15" spans="1:24" ht="23.25" customHeight="1">
      <c r="A15" s="112"/>
      <c r="B15" s="112"/>
      <c r="C15" s="112"/>
      <c r="D15" s="112"/>
      <c r="E15" s="112"/>
      <c r="F15" s="385" t="s">
        <v>204</v>
      </c>
      <c r="G15" s="386"/>
      <c r="H15" s="386"/>
      <c r="I15" s="386"/>
      <c r="J15" s="386"/>
      <c r="K15" s="386"/>
      <c r="L15" s="387"/>
      <c r="W15" s="2">
        <v>13</v>
      </c>
      <c r="X15" s="2" t="s">
        <v>176</v>
      </c>
    </row>
    <row r="16" spans="1:24" ht="23.25" customHeight="1">
      <c r="A16" s="112"/>
      <c r="B16" s="112"/>
      <c r="C16" s="112"/>
      <c r="D16" s="112"/>
      <c r="E16" s="112"/>
      <c r="F16" s="388"/>
      <c r="G16" s="389"/>
      <c r="H16" s="389"/>
      <c r="I16" s="389"/>
      <c r="J16" s="389"/>
      <c r="K16" s="389"/>
      <c r="L16" s="390"/>
      <c r="W16" s="2">
        <v>14</v>
      </c>
      <c r="X16" s="2" t="s">
        <v>177</v>
      </c>
    </row>
    <row r="17" spans="1:24" ht="23.25" customHeight="1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W17" s="2">
        <v>15</v>
      </c>
      <c r="X17" s="2" t="s">
        <v>178</v>
      </c>
    </row>
    <row r="18" spans="1:24" ht="28.5" hidden="1">
      <c r="A18" s="112"/>
      <c r="B18" s="112"/>
      <c r="C18" s="112"/>
      <c r="D18" s="112"/>
      <c r="E18" s="123"/>
      <c r="F18" s="373" t="s">
        <v>153</v>
      </c>
      <c r="G18" s="374"/>
      <c r="H18" s="374"/>
      <c r="I18" s="374"/>
      <c r="J18" s="374"/>
      <c r="K18" s="374"/>
      <c r="L18" s="375"/>
      <c r="W18" s="2">
        <v>16</v>
      </c>
      <c r="X18" s="2"/>
    </row>
    <row r="19" spans="1:24" ht="25.5" customHeight="1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W19" s="2">
        <v>17</v>
      </c>
      <c r="X19" s="2"/>
    </row>
    <row r="20" spans="1:24" ht="25.5" customHeight="1">
      <c r="A20" s="112"/>
      <c r="B20" s="112"/>
      <c r="C20" s="112"/>
      <c r="D20" s="112"/>
      <c r="E20" s="112"/>
      <c r="F20" s="370" t="s">
        <v>203</v>
      </c>
      <c r="G20" s="371"/>
      <c r="H20" s="371"/>
      <c r="I20" s="371"/>
      <c r="J20" s="371"/>
      <c r="K20" s="371"/>
      <c r="L20" s="372"/>
      <c r="W20" s="2">
        <v>18</v>
      </c>
      <c r="X20" s="2"/>
    </row>
    <row r="21" spans="1:24" ht="25.5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W21" s="2">
        <v>19</v>
      </c>
      <c r="X21" s="2"/>
    </row>
    <row r="22" spans="1:24" ht="14.25" customHeight="1">
      <c r="W22" s="2">
        <v>20</v>
      </c>
      <c r="X22" s="2"/>
    </row>
    <row r="23" spans="1:24" ht="25.5" customHeight="1">
      <c r="W23" s="2">
        <v>21</v>
      </c>
      <c r="X23" s="2"/>
    </row>
    <row r="24" spans="1:24" ht="25.5" customHeight="1">
      <c r="W24" s="2">
        <v>22</v>
      </c>
      <c r="X24" s="2"/>
    </row>
    <row r="25" spans="1:24" ht="25.5" customHeight="1">
      <c r="W25" s="2">
        <v>23</v>
      </c>
      <c r="X25" s="2"/>
    </row>
    <row r="26" spans="1:24" ht="25.5" customHeight="1">
      <c r="W26" s="2">
        <v>24</v>
      </c>
      <c r="X26" s="2"/>
    </row>
    <row r="27" spans="1:24" ht="25.5" customHeight="1">
      <c r="W27" s="2">
        <v>25</v>
      </c>
      <c r="X27" s="2"/>
    </row>
    <row r="28" spans="1:24" ht="25.5" customHeight="1">
      <c r="W28" s="2">
        <v>26</v>
      </c>
      <c r="X28" s="2"/>
    </row>
    <row r="29" spans="1:24" ht="25.5" customHeight="1">
      <c r="W29" s="2">
        <v>27</v>
      </c>
      <c r="X29" s="2"/>
    </row>
    <row r="30" spans="1:24">
      <c r="W30" s="2">
        <v>28</v>
      </c>
      <c r="X30" s="2"/>
    </row>
    <row r="31" spans="1:24">
      <c r="W31" s="2">
        <v>29</v>
      </c>
      <c r="X31" s="2"/>
    </row>
    <row r="32" spans="1:24">
      <c r="W32" s="2">
        <v>30</v>
      </c>
      <c r="X32" s="2"/>
    </row>
    <row r="33" spans="23:24">
      <c r="W33" s="2">
        <v>31</v>
      </c>
      <c r="X33" s="2"/>
    </row>
    <row r="34" spans="23:24">
      <c r="W34" s="2">
        <v>32</v>
      </c>
      <c r="X34" s="2"/>
    </row>
    <row r="35" spans="23:24">
      <c r="W35" s="2">
        <v>33</v>
      </c>
      <c r="X35" s="2"/>
    </row>
    <row r="36" spans="23:24">
      <c r="W36" s="2">
        <v>34</v>
      </c>
      <c r="X36" s="2"/>
    </row>
    <row r="37" spans="23:24">
      <c r="W37" s="2">
        <v>35</v>
      </c>
      <c r="X37" s="2"/>
    </row>
    <row r="38" spans="23:24">
      <c r="W38" s="2">
        <v>36</v>
      </c>
      <c r="X38" s="2"/>
    </row>
    <row r="39" spans="23:24">
      <c r="W39" s="2">
        <v>37</v>
      </c>
      <c r="X39" s="2"/>
    </row>
    <row r="40" spans="23:24">
      <c r="W40" s="2">
        <v>38</v>
      </c>
      <c r="X40" s="2"/>
    </row>
    <row r="41" spans="23:24">
      <c r="W41" s="2">
        <v>39</v>
      </c>
      <c r="X41" s="2"/>
    </row>
    <row r="42" spans="23:24">
      <c r="W42" s="2">
        <v>40</v>
      </c>
      <c r="X42" s="2"/>
    </row>
    <row r="43" spans="23:24">
      <c r="W43" s="2">
        <v>41</v>
      </c>
      <c r="X43" s="2"/>
    </row>
    <row r="44" spans="23:24">
      <c r="W44" s="2">
        <v>42</v>
      </c>
      <c r="X44" s="2"/>
    </row>
    <row r="45" spans="23:24">
      <c r="W45" s="2">
        <v>43</v>
      </c>
      <c r="X45" s="2"/>
    </row>
    <row r="46" spans="23:24">
      <c r="W46" s="2">
        <v>44</v>
      </c>
      <c r="X46" s="2"/>
    </row>
    <row r="47" spans="23:24">
      <c r="W47" s="2">
        <v>45</v>
      </c>
      <c r="X47" s="2"/>
    </row>
    <row r="48" spans="23:24">
      <c r="W48" s="2">
        <v>46</v>
      </c>
      <c r="X48" s="2"/>
    </row>
    <row r="49" spans="23:24">
      <c r="W49" s="2">
        <v>47</v>
      </c>
      <c r="X49" s="2"/>
    </row>
    <row r="50" spans="23:24">
      <c r="W50" s="2">
        <v>48</v>
      </c>
      <c r="X50" s="2"/>
    </row>
  </sheetData>
  <protectedRanges>
    <protectedRange sqref="C4 C6:D10" name="すべて"/>
  </protectedRanges>
  <mergeCells count="21">
    <mergeCell ref="F20:L20"/>
    <mergeCell ref="F18:L18"/>
    <mergeCell ref="H1:I1"/>
    <mergeCell ref="J1:L1"/>
    <mergeCell ref="F3:L3"/>
    <mergeCell ref="C1:G1"/>
    <mergeCell ref="F13:G13"/>
    <mergeCell ref="J13:K13"/>
    <mergeCell ref="G4:L4"/>
    <mergeCell ref="F10:L10"/>
    <mergeCell ref="F12:L12"/>
    <mergeCell ref="F15:L16"/>
    <mergeCell ref="F14:L14"/>
    <mergeCell ref="C10:D10"/>
    <mergeCell ref="F6:L8"/>
    <mergeCell ref="G5:L5"/>
    <mergeCell ref="A1:B1"/>
    <mergeCell ref="C9:D9"/>
    <mergeCell ref="C6:D6"/>
    <mergeCell ref="C7:D7"/>
    <mergeCell ref="C8:D8"/>
  </mergeCells>
  <phoneticPr fontId="3"/>
  <dataValidations count="1">
    <dataValidation type="list" allowBlank="1" showInputMessage="1" showErrorMessage="1" sqref="C4" xr:uid="{00000000-0002-0000-0000-000000000000}">
      <formula1>$X$3:$X$50</formula1>
    </dataValidation>
  </dataValidations>
  <hyperlinks>
    <hyperlink ref="F10:L10" location="団体戦!A1" display="団体戦　※出場チームから提出されたファイルからコピー＆値で貼り付けを行ってください" xr:uid="{00000000-0004-0000-0000-000000000000}"/>
    <hyperlink ref="F12:L12" location="個人戦!A1" display="個人戦　※出場チームから提出されたファイルからコピー＆値で貼り付けを行ってください" xr:uid="{00000000-0004-0000-0000-000001000000}"/>
    <hyperlink ref="F14:L14" location="管内選手一覧!A1" display="管内別選手一覧※出場チームの写真を貼り付けてください" xr:uid="{00000000-0004-0000-0000-000002000000}"/>
    <hyperlink ref="F18:L18" location="'㉔参加費一覧（様式１８）'!A1" display="㉔参加費一覧（様式１８）　※出場校から提出されたファイルからコピー＆値で貼り付けを行ってください" xr:uid="{00000000-0004-0000-0000-000003000000}"/>
    <hyperlink ref="F20:L20" location="メンバーID等一覧!A1" display="メンバーID等一覧　※参考にしてください" xr:uid="{00000000-0004-0000-0000-000004000000}"/>
    <hyperlink ref="G5" r:id="rId1" xr:uid="{00000000-0004-0000-0000-000005000000}"/>
    <hyperlink ref="G4" r:id="rId2" xr:uid="{00000000-0004-0000-0000-000006000000}"/>
  </hyperlinks>
  <printOptions horizontalCentered="1"/>
  <pageMargins left="0.74803149606299213" right="0.74803149606299213" top="0.78740157480314965" bottom="0.59055118110236227" header="0.51181102362204722" footer="0.51181102362204722"/>
  <pageSetup paperSize="9" orientation="landscape" horizontalDpi="4294967293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31"/>
  <sheetViews>
    <sheetView showGridLines="0" showRowColHeaders="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6" sqref="D6"/>
    </sheetView>
  </sheetViews>
  <sheetFormatPr defaultColWidth="9" defaultRowHeight="14.25"/>
  <cols>
    <col min="1" max="1" width="5.125" style="11" customWidth="1"/>
    <col min="2" max="2" width="10.5" style="11" hidden="1" customWidth="1"/>
    <col min="3" max="3" width="10.375" style="12" customWidth="1"/>
    <col min="4" max="4" width="30.75" style="11" customWidth="1"/>
    <col min="5" max="5" width="27" style="11" customWidth="1"/>
    <col min="6" max="6" width="21.375" style="11" customWidth="1"/>
    <col min="7" max="7" width="21.25" style="11" customWidth="1"/>
    <col min="8" max="11" width="11.5" style="11" customWidth="1"/>
    <col min="12" max="14" width="11.5" style="12" customWidth="1"/>
    <col min="15" max="16" width="11.5" style="13" customWidth="1"/>
    <col min="17" max="18" width="6.875" style="11" customWidth="1"/>
    <col min="19" max="19" width="11.5" style="11" customWidth="1"/>
    <col min="20" max="21" width="7" style="11" customWidth="1"/>
    <col min="22" max="24" width="11.5" style="11" customWidth="1"/>
    <col min="25" max="26" width="6.75" style="11" customWidth="1"/>
    <col min="27" max="27" width="11.5" style="11" customWidth="1"/>
    <col min="28" max="29" width="7.25" style="11" customWidth="1"/>
    <col min="30" max="32" width="11.5" style="11" customWidth="1"/>
    <col min="33" max="34" width="6.75" style="11" customWidth="1"/>
    <col min="35" max="35" width="11.5" style="11" customWidth="1"/>
    <col min="36" max="37" width="7" style="11" customWidth="1"/>
    <col min="38" max="40" width="11.5" style="11" customWidth="1"/>
    <col min="41" max="42" width="6.75" style="11" customWidth="1"/>
    <col min="43" max="43" width="11.5" style="11" customWidth="1"/>
    <col min="44" max="45" width="6.75" style="11" customWidth="1"/>
    <col min="46" max="54" width="11.5" style="11" customWidth="1"/>
    <col min="55" max="55" width="34" style="11" customWidth="1"/>
    <col min="56" max="56" width="12.75" style="11" customWidth="1"/>
    <col min="57" max="58" width="7" style="11" customWidth="1"/>
    <col min="59" max="59" width="11.5" style="11" customWidth="1"/>
    <col min="60" max="61" width="6.75" style="11" customWidth="1"/>
    <col min="62" max="64" width="11.5" style="11" customWidth="1"/>
    <col min="65" max="66" width="7" style="11" customWidth="1"/>
    <col min="67" max="67" width="11.5" style="11" customWidth="1"/>
    <col min="68" max="69" width="6.75" style="11" customWidth="1"/>
    <col min="70" max="80" width="13.375" style="11" customWidth="1"/>
    <col min="81" max="81" width="10.625" style="11" customWidth="1"/>
    <col min="82" max="82" width="31.625" style="11" customWidth="1"/>
    <col min="83" max="83" width="14.375" style="11" customWidth="1"/>
    <col min="84" max="16384" width="9" style="11"/>
  </cols>
  <sheetData>
    <row r="1" spans="1:83" ht="43.5" customHeight="1" thickBot="1">
      <c r="A1" s="66"/>
      <c r="C1" s="124"/>
      <c r="D1" s="125" t="s">
        <v>41</v>
      </c>
      <c r="E1" s="126"/>
      <c r="F1" s="126"/>
      <c r="G1" s="126"/>
      <c r="H1" s="126"/>
      <c r="I1" s="126"/>
      <c r="J1" s="126"/>
      <c r="K1" s="126"/>
      <c r="L1" s="124"/>
      <c r="M1" s="124"/>
      <c r="N1" s="124"/>
      <c r="O1" s="127"/>
      <c r="P1" s="127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</row>
    <row r="2" spans="1:83" ht="27.75" customHeight="1">
      <c r="C2" s="124"/>
      <c r="D2" s="126"/>
      <c r="E2" s="126"/>
      <c r="F2" s="126"/>
      <c r="G2" s="126"/>
      <c r="H2" s="126"/>
      <c r="I2" s="126"/>
      <c r="J2" s="126"/>
      <c r="K2" s="126"/>
      <c r="L2" s="124"/>
      <c r="M2" s="124"/>
      <c r="N2" s="124"/>
      <c r="O2" s="127"/>
      <c r="P2" s="127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</row>
    <row r="3" spans="1:83" ht="15.75">
      <c r="C3" s="124"/>
      <c r="D3" s="126"/>
      <c r="E3" s="126"/>
      <c r="F3" s="126"/>
      <c r="G3" s="126"/>
      <c r="H3" s="126"/>
      <c r="I3" s="126"/>
      <c r="J3" s="126"/>
      <c r="K3" s="126"/>
      <c r="L3" s="124"/>
      <c r="M3" s="124"/>
      <c r="N3" s="124"/>
      <c r="O3" s="127"/>
      <c r="P3" s="127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</row>
    <row r="4" spans="1:83" ht="32.25" customHeight="1">
      <c r="C4" s="128" t="str">
        <f>お願い!$A$1&amp;お願い!$C$1&amp;"＜団体戦＞申込書　（Ｅメール送信用）"</f>
        <v>第５３回北海道中学校柔道大会＜団体戦＞申込書　（Ｅメール送信用）</v>
      </c>
      <c r="D4" s="126"/>
      <c r="E4" s="126"/>
      <c r="F4" s="126"/>
      <c r="G4" s="126"/>
      <c r="H4" s="126"/>
      <c r="I4" s="126"/>
      <c r="J4" s="126"/>
      <c r="K4" s="126"/>
      <c r="L4" s="124"/>
      <c r="M4" s="124"/>
      <c r="N4" s="124"/>
      <c r="O4" s="127"/>
      <c r="P4" s="127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</row>
    <row r="5" spans="1:83" ht="15.75">
      <c r="C5" s="124"/>
      <c r="D5" s="126"/>
      <c r="E5" s="126"/>
      <c r="F5" s="126"/>
      <c r="G5" s="126"/>
      <c r="H5" s="126"/>
      <c r="I5" s="126"/>
      <c r="J5" s="126"/>
      <c r="K5" s="126"/>
      <c r="L5" s="124"/>
      <c r="M5" s="124"/>
      <c r="N5" s="124"/>
      <c r="O5" s="127"/>
      <c r="P5" s="127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</row>
    <row r="6" spans="1:83" s="14" customFormat="1" ht="35.25" customHeight="1">
      <c r="B6" s="11"/>
      <c r="C6" s="129" t="s">
        <v>215</v>
      </c>
      <c r="D6" s="130">
        <f>お願い!$C$4</f>
        <v>0</v>
      </c>
      <c r="E6" s="131"/>
      <c r="F6" s="132"/>
      <c r="G6" s="132"/>
      <c r="H6" s="133"/>
      <c r="I6" s="132"/>
      <c r="J6" s="132"/>
      <c r="K6" s="126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</row>
    <row r="7" spans="1:83" ht="9.75" customHeight="1" thickBot="1">
      <c r="C7" s="124"/>
      <c r="D7" s="126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4"/>
      <c r="T7" s="126"/>
      <c r="U7" s="124"/>
      <c r="V7" s="126"/>
      <c r="W7" s="124"/>
      <c r="X7" s="126"/>
      <c r="Y7" s="124"/>
      <c r="Z7" s="126"/>
      <c r="AA7" s="124"/>
      <c r="AB7" s="126"/>
      <c r="AC7" s="124"/>
      <c r="AD7" s="126"/>
      <c r="AE7" s="124"/>
      <c r="AF7" s="126"/>
      <c r="AG7" s="124"/>
      <c r="AH7" s="126"/>
      <c r="AI7" s="124"/>
      <c r="AJ7" s="126"/>
      <c r="AK7" s="124"/>
      <c r="AL7" s="126"/>
      <c r="AM7" s="124"/>
      <c r="AN7" s="126"/>
      <c r="AO7" s="124"/>
      <c r="AP7" s="126"/>
      <c r="AQ7" s="124"/>
      <c r="AR7" s="126"/>
      <c r="AS7" s="124"/>
      <c r="AT7" s="126"/>
      <c r="AU7" s="124"/>
      <c r="AV7" s="126"/>
      <c r="AW7" s="124"/>
      <c r="AX7" s="126"/>
      <c r="AY7" s="124"/>
      <c r="AZ7" s="126"/>
      <c r="BA7" s="124"/>
      <c r="BB7" s="126"/>
      <c r="BC7" s="124"/>
      <c r="BD7" s="126"/>
      <c r="BE7" s="124"/>
      <c r="BF7" s="126"/>
      <c r="BG7" s="124"/>
      <c r="BH7" s="126"/>
      <c r="BI7" s="124"/>
      <c r="BK7" s="12"/>
      <c r="BM7" s="12"/>
      <c r="BO7" s="12"/>
      <c r="BQ7" s="12"/>
    </row>
    <row r="8" spans="1:83" s="14" customFormat="1" ht="18" customHeight="1">
      <c r="A8" s="429" t="s">
        <v>16</v>
      </c>
      <c r="B8" s="16"/>
      <c r="C8" s="134"/>
      <c r="D8" s="423" t="s">
        <v>148</v>
      </c>
      <c r="E8" s="424"/>
      <c r="F8" s="424"/>
      <c r="G8" s="425"/>
      <c r="H8" s="417" t="s">
        <v>6</v>
      </c>
      <c r="I8" s="418"/>
      <c r="J8" s="418"/>
      <c r="K8" s="417" t="s">
        <v>11</v>
      </c>
      <c r="L8" s="418"/>
      <c r="M8" s="418"/>
      <c r="N8" s="420" t="s">
        <v>12</v>
      </c>
      <c r="O8" s="421"/>
      <c r="P8" s="421"/>
      <c r="Q8" s="421"/>
      <c r="R8" s="421"/>
      <c r="S8" s="421"/>
      <c r="T8" s="421"/>
      <c r="U8" s="422"/>
      <c r="V8" s="420" t="s">
        <v>13</v>
      </c>
      <c r="W8" s="421"/>
      <c r="X8" s="421"/>
      <c r="Y8" s="421"/>
      <c r="Z8" s="421"/>
      <c r="AA8" s="421"/>
      <c r="AB8" s="421"/>
      <c r="AC8" s="422"/>
      <c r="AD8" s="420" t="s">
        <v>14</v>
      </c>
      <c r="AE8" s="421"/>
      <c r="AF8" s="421"/>
      <c r="AG8" s="421"/>
      <c r="AH8" s="421"/>
      <c r="AI8" s="421"/>
      <c r="AJ8" s="421"/>
      <c r="AK8" s="422"/>
      <c r="AL8" s="420" t="s">
        <v>21</v>
      </c>
      <c r="AM8" s="421"/>
      <c r="AN8" s="421"/>
      <c r="AO8" s="421"/>
      <c r="AP8" s="421"/>
      <c r="AQ8" s="421"/>
      <c r="AR8" s="421"/>
      <c r="AS8" s="422"/>
      <c r="AT8" s="420" t="s">
        <v>15</v>
      </c>
      <c r="AU8" s="421"/>
      <c r="AV8" s="421"/>
      <c r="AW8" s="421"/>
      <c r="AX8" s="421"/>
      <c r="AY8" s="421"/>
      <c r="AZ8" s="421"/>
      <c r="BA8" s="422"/>
      <c r="BB8" s="420" t="s">
        <v>160</v>
      </c>
      <c r="BC8" s="421"/>
      <c r="BD8" s="421"/>
      <c r="BE8" s="421"/>
      <c r="BF8" s="421"/>
      <c r="BG8" s="421"/>
      <c r="BH8" s="421"/>
      <c r="BI8" s="422"/>
      <c r="BJ8" s="408" t="s">
        <v>161</v>
      </c>
      <c r="BK8" s="409"/>
      <c r="BL8" s="409"/>
      <c r="BM8" s="409"/>
      <c r="BN8" s="409"/>
      <c r="BO8" s="409"/>
      <c r="BP8" s="409"/>
      <c r="BQ8" s="410"/>
      <c r="BR8" s="403" t="s">
        <v>52</v>
      </c>
      <c r="BS8" s="404"/>
      <c r="BT8" s="403" t="s">
        <v>37</v>
      </c>
      <c r="BU8" s="404"/>
      <c r="BV8" s="79" t="s">
        <v>12</v>
      </c>
      <c r="BW8" s="79" t="s">
        <v>13</v>
      </c>
      <c r="BX8" s="79" t="s">
        <v>14</v>
      </c>
      <c r="BY8" s="79" t="s">
        <v>36</v>
      </c>
      <c r="BZ8" s="79" t="s">
        <v>15</v>
      </c>
      <c r="CA8" s="79" t="s">
        <v>67</v>
      </c>
      <c r="CB8" s="80" t="s">
        <v>68</v>
      </c>
      <c r="CC8" s="397" t="s">
        <v>150</v>
      </c>
      <c r="CD8" s="398"/>
      <c r="CE8" s="399"/>
    </row>
    <row r="9" spans="1:83" s="14" customFormat="1" ht="18" customHeight="1">
      <c r="A9" s="430"/>
      <c r="B9" s="17"/>
      <c r="C9" s="135"/>
      <c r="D9" s="411" t="s">
        <v>127</v>
      </c>
      <c r="E9" s="412"/>
      <c r="F9" s="432" t="s">
        <v>22</v>
      </c>
      <c r="G9" s="433"/>
      <c r="H9" s="138" t="s">
        <v>23</v>
      </c>
      <c r="I9" s="139" t="s">
        <v>24</v>
      </c>
      <c r="J9" s="140" t="s">
        <v>25</v>
      </c>
      <c r="K9" s="138" t="s">
        <v>23</v>
      </c>
      <c r="L9" s="139" t="s">
        <v>24</v>
      </c>
      <c r="M9" s="140" t="s">
        <v>25</v>
      </c>
      <c r="N9" s="138" t="s">
        <v>23</v>
      </c>
      <c r="O9" s="136" t="s">
        <v>24</v>
      </c>
      <c r="P9" s="136" t="s">
        <v>26</v>
      </c>
      <c r="Q9" s="141" t="s">
        <v>0</v>
      </c>
      <c r="R9" s="141" t="s">
        <v>27</v>
      </c>
      <c r="S9" s="141" t="s">
        <v>1</v>
      </c>
      <c r="T9" s="141" t="s">
        <v>2</v>
      </c>
      <c r="U9" s="137" t="s">
        <v>3</v>
      </c>
      <c r="V9" s="138" t="s">
        <v>23</v>
      </c>
      <c r="W9" s="136" t="s">
        <v>24</v>
      </c>
      <c r="X9" s="136" t="s">
        <v>25</v>
      </c>
      <c r="Y9" s="141" t="s">
        <v>0</v>
      </c>
      <c r="Z9" s="141" t="s">
        <v>27</v>
      </c>
      <c r="AA9" s="141" t="s">
        <v>1</v>
      </c>
      <c r="AB9" s="141" t="s">
        <v>2</v>
      </c>
      <c r="AC9" s="137" t="s">
        <v>3</v>
      </c>
      <c r="AD9" s="138" t="s">
        <v>23</v>
      </c>
      <c r="AE9" s="136" t="s">
        <v>24</v>
      </c>
      <c r="AF9" s="136" t="s">
        <v>25</v>
      </c>
      <c r="AG9" s="141" t="s">
        <v>0</v>
      </c>
      <c r="AH9" s="141" t="s">
        <v>27</v>
      </c>
      <c r="AI9" s="141" t="s">
        <v>1</v>
      </c>
      <c r="AJ9" s="141" t="s">
        <v>2</v>
      </c>
      <c r="AK9" s="137" t="s">
        <v>3</v>
      </c>
      <c r="AL9" s="138" t="s">
        <v>23</v>
      </c>
      <c r="AM9" s="136" t="s">
        <v>24</v>
      </c>
      <c r="AN9" s="136" t="s">
        <v>28</v>
      </c>
      <c r="AO9" s="141" t="s">
        <v>0</v>
      </c>
      <c r="AP9" s="141" t="s">
        <v>27</v>
      </c>
      <c r="AQ9" s="141" t="s">
        <v>1</v>
      </c>
      <c r="AR9" s="141" t="s">
        <v>2</v>
      </c>
      <c r="AS9" s="137" t="s">
        <v>3</v>
      </c>
      <c r="AT9" s="138" t="s">
        <v>23</v>
      </c>
      <c r="AU9" s="136" t="s">
        <v>24</v>
      </c>
      <c r="AV9" s="136" t="s">
        <v>28</v>
      </c>
      <c r="AW9" s="141" t="s">
        <v>0</v>
      </c>
      <c r="AX9" s="141" t="s">
        <v>27</v>
      </c>
      <c r="AY9" s="141" t="s">
        <v>1</v>
      </c>
      <c r="AZ9" s="141" t="s">
        <v>2</v>
      </c>
      <c r="BA9" s="137" t="s">
        <v>3</v>
      </c>
      <c r="BB9" s="138" t="s">
        <v>23</v>
      </c>
      <c r="BC9" s="136" t="s">
        <v>24</v>
      </c>
      <c r="BD9" s="136" t="s">
        <v>28</v>
      </c>
      <c r="BE9" s="141" t="s">
        <v>0</v>
      </c>
      <c r="BF9" s="141" t="s">
        <v>27</v>
      </c>
      <c r="BG9" s="141" t="s">
        <v>1</v>
      </c>
      <c r="BH9" s="141" t="s">
        <v>2</v>
      </c>
      <c r="BI9" s="137" t="s">
        <v>3</v>
      </c>
      <c r="BJ9" s="18" t="s">
        <v>23</v>
      </c>
      <c r="BK9" s="19" t="s">
        <v>24</v>
      </c>
      <c r="BL9" s="19" t="s">
        <v>28</v>
      </c>
      <c r="BM9" s="20" t="s">
        <v>0</v>
      </c>
      <c r="BN9" s="20" t="s">
        <v>27</v>
      </c>
      <c r="BO9" s="20" t="s">
        <v>1</v>
      </c>
      <c r="BP9" s="20" t="s">
        <v>2</v>
      </c>
      <c r="BQ9" s="21" t="s">
        <v>3</v>
      </c>
      <c r="BR9" s="81" t="s">
        <v>134</v>
      </c>
      <c r="BS9" s="82" t="s">
        <v>136</v>
      </c>
      <c r="BT9" s="81" t="s">
        <v>134</v>
      </c>
      <c r="BU9" s="82" t="s">
        <v>136</v>
      </c>
      <c r="BV9" s="405" t="s">
        <v>138</v>
      </c>
      <c r="BW9" s="406"/>
      <c r="BX9" s="406"/>
      <c r="BY9" s="406"/>
      <c r="BZ9" s="406"/>
      <c r="CA9" s="406"/>
      <c r="CB9" s="407"/>
      <c r="CC9" s="86" t="s">
        <v>120</v>
      </c>
      <c r="CD9" s="87" t="s">
        <v>121</v>
      </c>
      <c r="CE9" s="88" t="s">
        <v>122</v>
      </c>
    </row>
    <row r="10" spans="1:83" s="14" customFormat="1" ht="18.75" customHeight="1">
      <c r="A10" s="430"/>
      <c r="B10" s="22"/>
      <c r="C10" s="142" t="s">
        <v>91</v>
      </c>
      <c r="D10" s="337" t="s">
        <v>181</v>
      </c>
      <c r="E10" s="338" t="s">
        <v>182</v>
      </c>
      <c r="F10" s="339" t="s">
        <v>183</v>
      </c>
      <c r="G10" s="340" t="s">
        <v>184</v>
      </c>
      <c r="H10" s="341" t="s">
        <v>185</v>
      </c>
      <c r="I10" s="342" t="s">
        <v>95</v>
      </c>
      <c r="J10" s="343" t="s">
        <v>186</v>
      </c>
      <c r="K10" s="344" t="s">
        <v>187</v>
      </c>
      <c r="L10" s="338" t="s">
        <v>188</v>
      </c>
      <c r="M10" s="343" t="s">
        <v>189</v>
      </c>
      <c r="N10" s="344" t="s">
        <v>190</v>
      </c>
      <c r="O10" s="345" t="s">
        <v>191</v>
      </c>
      <c r="P10" s="343" t="s">
        <v>192</v>
      </c>
      <c r="Q10" s="346">
        <v>3</v>
      </c>
      <c r="R10" s="347" t="s">
        <v>96</v>
      </c>
      <c r="S10" s="348" t="s">
        <v>143</v>
      </c>
      <c r="T10" s="349">
        <v>170</v>
      </c>
      <c r="U10" s="350">
        <v>72</v>
      </c>
      <c r="V10" s="23"/>
      <c r="W10" s="27"/>
      <c r="X10" s="28"/>
      <c r="Y10" s="24"/>
      <c r="Z10" s="24"/>
      <c r="AA10" s="25"/>
      <c r="AB10" s="26"/>
      <c r="AC10" s="351"/>
      <c r="AD10" s="23"/>
      <c r="AE10" s="27"/>
      <c r="AF10" s="28"/>
      <c r="AG10" s="24"/>
      <c r="AH10" s="24"/>
      <c r="AI10" s="25"/>
      <c r="AJ10" s="26"/>
      <c r="AK10" s="351"/>
      <c r="AL10" s="23"/>
      <c r="AM10" s="27"/>
      <c r="AN10" s="28"/>
      <c r="AO10" s="24"/>
      <c r="AP10" s="24"/>
      <c r="AQ10" s="25"/>
      <c r="AR10" s="26"/>
      <c r="AS10" s="351"/>
      <c r="AT10" s="23"/>
      <c r="AU10" s="27"/>
      <c r="AV10" s="28"/>
      <c r="AW10" s="24"/>
      <c r="AX10" s="24"/>
      <c r="AY10" s="25"/>
      <c r="AZ10" s="26"/>
      <c r="BA10" s="351"/>
      <c r="BB10" s="23"/>
      <c r="BC10" s="27"/>
      <c r="BD10" s="28"/>
      <c r="BE10" s="24"/>
      <c r="BF10" s="24"/>
      <c r="BG10" s="25"/>
      <c r="BH10" s="26"/>
      <c r="BI10" s="351"/>
      <c r="BJ10" s="23"/>
      <c r="BK10" s="27"/>
      <c r="BL10" s="28"/>
      <c r="BM10" s="24"/>
      <c r="BN10" s="24"/>
      <c r="BO10" s="25"/>
      <c r="BP10" s="26"/>
      <c r="BQ10" s="29"/>
      <c r="BR10" s="83"/>
      <c r="BS10" s="84"/>
      <c r="BT10" s="84"/>
      <c r="BU10" s="84"/>
      <c r="BV10" s="84"/>
      <c r="BW10" s="84"/>
      <c r="BX10" s="84"/>
      <c r="BY10" s="84"/>
      <c r="BZ10" s="84"/>
      <c r="CA10" s="84"/>
      <c r="CB10" s="85"/>
      <c r="CC10" s="89"/>
      <c r="CD10" s="90"/>
      <c r="CE10" s="85"/>
    </row>
    <row r="11" spans="1:83" s="14" customFormat="1" ht="37.5" customHeight="1" thickBot="1">
      <c r="A11" s="431"/>
      <c r="B11" s="22">
        <v>1</v>
      </c>
      <c r="C11" s="143" t="s">
        <v>149</v>
      </c>
      <c r="D11" s="144"/>
      <c r="E11" s="145"/>
      <c r="F11" s="146"/>
      <c r="G11" s="147"/>
      <c r="H11" s="148"/>
      <c r="I11" s="149"/>
      <c r="J11" s="150"/>
      <c r="K11" s="151"/>
      <c r="L11" s="145"/>
      <c r="M11" s="150"/>
      <c r="N11" s="151"/>
      <c r="O11" s="152"/>
      <c r="P11" s="152"/>
      <c r="Q11" s="153"/>
      <c r="R11" s="154"/>
      <c r="S11" s="155"/>
      <c r="T11" s="156"/>
      <c r="U11" s="157"/>
      <c r="V11" s="148"/>
      <c r="W11" s="158"/>
      <c r="X11" s="158"/>
      <c r="Y11" s="153"/>
      <c r="Z11" s="154"/>
      <c r="AA11" s="155"/>
      <c r="AB11" s="156"/>
      <c r="AC11" s="157"/>
      <c r="AD11" s="148"/>
      <c r="AE11" s="158"/>
      <c r="AF11" s="158"/>
      <c r="AG11" s="153"/>
      <c r="AH11" s="154"/>
      <c r="AI11" s="155"/>
      <c r="AJ11" s="156"/>
      <c r="AK11" s="157"/>
      <c r="AL11" s="148"/>
      <c r="AM11" s="158"/>
      <c r="AN11" s="158"/>
      <c r="AO11" s="153"/>
      <c r="AP11" s="154"/>
      <c r="AQ11" s="155"/>
      <c r="AR11" s="156"/>
      <c r="AS11" s="157"/>
      <c r="AT11" s="148"/>
      <c r="AU11" s="158"/>
      <c r="AV11" s="158"/>
      <c r="AW11" s="153"/>
      <c r="AX11" s="154"/>
      <c r="AY11" s="155"/>
      <c r="AZ11" s="156"/>
      <c r="BA11" s="157"/>
      <c r="BB11" s="148"/>
      <c r="BC11" s="158"/>
      <c r="BD11" s="158"/>
      <c r="BE11" s="153"/>
      <c r="BF11" s="154"/>
      <c r="BG11" s="155"/>
      <c r="BH11" s="156"/>
      <c r="BI11" s="157"/>
      <c r="BJ11" s="44"/>
      <c r="BK11" s="45"/>
      <c r="BL11" s="45"/>
      <c r="BM11" s="100"/>
      <c r="BN11" s="46"/>
      <c r="BO11" s="47"/>
      <c r="BP11" s="48"/>
      <c r="BQ11" s="49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2"/>
      <c r="CC11" s="101"/>
      <c r="CD11" s="101"/>
      <c r="CE11" s="101"/>
    </row>
    <row r="12" spans="1:83" s="14" customFormat="1" ht="37.5" hidden="1" customHeight="1">
      <c r="A12" s="69"/>
      <c r="B12" s="22">
        <v>2</v>
      </c>
      <c r="C12" s="159" t="s">
        <v>8</v>
      </c>
      <c r="D12" s="160"/>
      <c r="E12" s="161"/>
      <c r="F12" s="162"/>
      <c r="G12" s="159"/>
      <c r="H12" s="163"/>
      <c r="I12" s="161"/>
      <c r="J12" s="164"/>
      <c r="K12" s="163"/>
      <c r="L12" s="161"/>
      <c r="M12" s="164"/>
      <c r="N12" s="163"/>
      <c r="O12" s="165"/>
      <c r="P12" s="165"/>
      <c r="Q12" s="166"/>
      <c r="R12" s="166"/>
      <c r="S12" s="167"/>
      <c r="T12" s="168"/>
      <c r="U12" s="169"/>
      <c r="V12" s="163"/>
      <c r="W12" s="165"/>
      <c r="X12" s="165"/>
      <c r="Y12" s="166"/>
      <c r="Z12" s="166"/>
      <c r="AA12" s="167"/>
      <c r="AB12" s="168"/>
      <c r="AC12" s="169"/>
      <c r="AD12" s="163"/>
      <c r="AE12" s="165"/>
      <c r="AF12" s="165"/>
      <c r="AG12" s="166"/>
      <c r="AH12" s="166"/>
      <c r="AI12" s="167"/>
      <c r="AJ12" s="168"/>
      <c r="AK12" s="169"/>
      <c r="AL12" s="163"/>
      <c r="AM12" s="165"/>
      <c r="AN12" s="165"/>
      <c r="AO12" s="166"/>
      <c r="AP12" s="166"/>
      <c r="AQ12" s="167"/>
      <c r="AR12" s="168"/>
      <c r="AS12" s="169"/>
      <c r="AT12" s="163"/>
      <c r="AU12" s="165"/>
      <c r="AV12" s="165"/>
      <c r="AW12" s="166"/>
      <c r="AX12" s="166"/>
      <c r="AY12" s="167"/>
      <c r="AZ12" s="168"/>
      <c r="BA12" s="169"/>
      <c r="BB12" s="163"/>
      <c r="BC12" s="165"/>
      <c r="BD12" s="165"/>
      <c r="BE12" s="166"/>
      <c r="BF12" s="166"/>
      <c r="BG12" s="167"/>
      <c r="BH12" s="168"/>
      <c r="BI12" s="169"/>
      <c r="BJ12" s="75"/>
      <c r="BK12" s="36"/>
      <c r="BL12" s="36"/>
      <c r="BM12" s="37"/>
      <c r="BN12" s="37"/>
      <c r="BO12" s="38"/>
      <c r="BP12" s="39"/>
      <c r="BQ12" s="41"/>
    </row>
    <row r="13" spans="1:83" s="14" customFormat="1" ht="37.5" hidden="1" customHeight="1">
      <c r="A13" s="69"/>
      <c r="B13" s="22">
        <v>3</v>
      </c>
      <c r="C13" s="170" t="s">
        <v>9</v>
      </c>
      <c r="D13" s="171"/>
      <c r="E13" s="172"/>
      <c r="F13" s="173"/>
      <c r="G13" s="170"/>
      <c r="H13" s="174"/>
      <c r="I13" s="175"/>
      <c r="J13" s="176"/>
      <c r="K13" s="174"/>
      <c r="L13" s="175"/>
      <c r="M13" s="176"/>
      <c r="N13" s="174"/>
      <c r="O13" s="177"/>
      <c r="P13" s="177"/>
      <c r="Q13" s="178"/>
      <c r="R13" s="178"/>
      <c r="S13" s="179"/>
      <c r="T13" s="180"/>
      <c r="U13" s="181"/>
      <c r="V13" s="174"/>
      <c r="W13" s="177"/>
      <c r="X13" s="177"/>
      <c r="Y13" s="178"/>
      <c r="Z13" s="178"/>
      <c r="AA13" s="179"/>
      <c r="AB13" s="180"/>
      <c r="AC13" s="181"/>
      <c r="AD13" s="174"/>
      <c r="AE13" s="177"/>
      <c r="AF13" s="177"/>
      <c r="AG13" s="178"/>
      <c r="AH13" s="178"/>
      <c r="AI13" s="179"/>
      <c r="AJ13" s="180"/>
      <c r="AK13" s="181"/>
      <c r="AL13" s="174"/>
      <c r="AM13" s="177"/>
      <c r="AN13" s="177"/>
      <c r="AO13" s="178"/>
      <c r="AP13" s="178"/>
      <c r="AQ13" s="179"/>
      <c r="AR13" s="180"/>
      <c r="AS13" s="181"/>
      <c r="AT13" s="174"/>
      <c r="AU13" s="177"/>
      <c r="AV13" s="177"/>
      <c r="AW13" s="178"/>
      <c r="AX13" s="178"/>
      <c r="AY13" s="179"/>
      <c r="AZ13" s="180"/>
      <c r="BA13" s="181"/>
      <c r="BB13" s="174"/>
      <c r="BC13" s="177"/>
      <c r="BD13" s="177"/>
      <c r="BE13" s="178"/>
      <c r="BF13" s="178"/>
      <c r="BG13" s="179"/>
      <c r="BH13" s="180"/>
      <c r="BI13" s="181"/>
      <c r="BJ13" s="30"/>
      <c r="BK13" s="34"/>
      <c r="BL13" s="34"/>
      <c r="BM13" s="31"/>
      <c r="BN13" s="31"/>
      <c r="BO13" s="32"/>
      <c r="BP13" s="33"/>
      <c r="BQ13" s="35"/>
    </row>
    <row r="14" spans="1:83" s="14" customFormat="1" ht="37.5" hidden="1" customHeight="1" thickBot="1">
      <c r="A14" s="70"/>
      <c r="B14" s="42">
        <v>4</v>
      </c>
      <c r="C14" s="182" t="s">
        <v>10</v>
      </c>
      <c r="D14" s="144"/>
      <c r="E14" s="145"/>
      <c r="F14" s="146"/>
      <c r="G14" s="182"/>
      <c r="H14" s="148"/>
      <c r="I14" s="149"/>
      <c r="J14" s="183"/>
      <c r="K14" s="148"/>
      <c r="L14" s="149"/>
      <c r="M14" s="183"/>
      <c r="N14" s="148"/>
      <c r="O14" s="184"/>
      <c r="P14" s="158"/>
      <c r="Q14" s="154"/>
      <c r="R14" s="154"/>
      <c r="S14" s="155"/>
      <c r="T14" s="156"/>
      <c r="U14" s="157"/>
      <c r="V14" s="148"/>
      <c r="W14" s="184"/>
      <c r="X14" s="158"/>
      <c r="Y14" s="154"/>
      <c r="Z14" s="154"/>
      <c r="AA14" s="155"/>
      <c r="AB14" s="156"/>
      <c r="AC14" s="157"/>
      <c r="AD14" s="148"/>
      <c r="AE14" s="184"/>
      <c r="AF14" s="158"/>
      <c r="AG14" s="154"/>
      <c r="AH14" s="154"/>
      <c r="AI14" s="155"/>
      <c r="AJ14" s="156"/>
      <c r="AK14" s="157"/>
      <c r="AL14" s="148"/>
      <c r="AM14" s="184"/>
      <c r="AN14" s="158"/>
      <c r="AO14" s="154"/>
      <c r="AP14" s="154"/>
      <c r="AQ14" s="155"/>
      <c r="AR14" s="156"/>
      <c r="AS14" s="157"/>
      <c r="AT14" s="148"/>
      <c r="AU14" s="184"/>
      <c r="AV14" s="158"/>
      <c r="AW14" s="154"/>
      <c r="AX14" s="154"/>
      <c r="AY14" s="155"/>
      <c r="AZ14" s="156"/>
      <c r="BA14" s="157"/>
      <c r="BB14" s="148"/>
      <c r="BC14" s="184"/>
      <c r="BD14" s="158"/>
      <c r="BE14" s="154"/>
      <c r="BF14" s="154"/>
      <c r="BG14" s="155"/>
      <c r="BH14" s="156"/>
      <c r="BI14" s="157"/>
      <c r="BJ14" s="44"/>
      <c r="BK14" s="43"/>
      <c r="BL14" s="45"/>
      <c r="BM14" s="46"/>
      <c r="BN14" s="46"/>
      <c r="BO14" s="47"/>
      <c r="BP14" s="48"/>
      <c r="BQ14" s="49"/>
    </row>
    <row r="15" spans="1:83" ht="20.25" customHeight="1" thickBot="1">
      <c r="A15" s="50"/>
      <c r="B15" s="50"/>
      <c r="C15" s="185"/>
      <c r="D15" s="133"/>
      <c r="E15" s="133"/>
      <c r="F15" s="133"/>
      <c r="G15" s="133"/>
      <c r="H15" s="133"/>
      <c r="I15" s="186"/>
      <c r="J15" s="186"/>
      <c r="K15" s="186"/>
      <c r="L15" s="186"/>
      <c r="M15" s="186"/>
      <c r="N15" s="186"/>
      <c r="O15" s="186"/>
      <c r="P15" s="186"/>
      <c r="Q15" s="187"/>
      <c r="R15" s="188">
        <v>2023</v>
      </c>
      <c r="S15" s="189">
        <f>DATEDIF(S11,DATE(R15,4,1),"Y")</f>
        <v>123</v>
      </c>
      <c r="T15" s="185"/>
      <c r="U15" s="190"/>
      <c r="V15" s="190"/>
      <c r="W15" s="186"/>
      <c r="X15" s="186"/>
      <c r="Y15" s="187"/>
      <c r="Z15" s="188">
        <v>2023</v>
      </c>
      <c r="AA15" s="189">
        <f>DATEDIF(AA11,DATE(Z15,4,1),"Y")</f>
        <v>123</v>
      </c>
      <c r="AB15" s="185"/>
      <c r="AC15" s="190"/>
      <c r="AD15" s="190"/>
      <c r="AE15" s="186"/>
      <c r="AF15" s="186"/>
      <c r="AG15" s="187"/>
      <c r="AH15" s="188">
        <v>2023</v>
      </c>
      <c r="AI15" s="189">
        <f>DATEDIF(AI11,DATE(AH15,4,1),"Y")</f>
        <v>123</v>
      </c>
      <c r="AJ15" s="185"/>
      <c r="AK15" s="190"/>
      <c r="AL15" s="190"/>
      <c r="AM15" s="186"/>
      <c r="AN15" s="186"/>
      <c r="AO15" s="187"/>
      <c r="AP15" s="188">
        <v>2023</v>
      </c>
      <c r="AQ15" s="189">
        <f>DATEDIF(AQ11,DATE(AP15,4,1),"Y")</f>
        <v>123</v>
      </c>
      <c r="AR15" s="185"/>
      <c r="AS15" s="190"/>
      <c r="AT15" s="190"/>
      <c r="AU15" s="186"/>
      <c r="AV15" s="186"/>
      <c r="AW15" s="187"/>
      <c r="AX15" s="188">
        <v>2023</v>
      </c>
      <c r="AY15" s="189">
        <f>DATEDIF(AY11,DATE(AX15,4,1),"Y")</f>
        <v>123</v>
      </c>
      <c r="AZ15" s="185"/>
      <c r="BA15" s="190"/>
      <c r="BB15" s="190"/>
      <c r="BC15" s="186"/>
      <c r="BD15" s="186"/>
      <c r="BE15" s="187"/>
      <c r="BF15" s="188">
        <v>2023</v>
      </c>
      <c r="BG15" s="189">
        <f>DATEDIF(BG11,DATE(BF15,4,1),"Y")</f>
        <v>123</v>
      </c>
      <c r="BH15" s="185"/>
      <c r="BI15" s="190"/>
      <c r="BJ15" s="52"/>
      <c r="BK15" s="50"/>
      <c r="BL15" s="50"/>
      <c r="BM15" s="8"/>
      <c r="BN15" s="104">
        <v>2023</v>
      </c>
      <c r="BO15" s="105">
        <f>DATEDIF(BO11,DATE(BN15,4,1),"Y")</f>
        <v>123</v>
      </c>
      <c r="BP15" s="51"/>
      <c r="BQ15" s="52"/>
      <c r="BR15" s="52"/>
    </row>
    <row r="16" spans="1:83" s="14" customFormat="1" ht="19.5" customHeight="1">
      <c r="A16" s="426" t="s">
        <v>17</v>
      </c>
      <c r="B16" s="110"/>
      <c r="C16" s="134"/>
      <c r="D16" s="423" t="s">
        <v>148</v>
      </c>
      <c r="E16" s="424"/>
      <c r="F16" s="424"/>
      <c r="G16" s="425"/>
      <c r="H16" s="417" t="s">
        <v>6</v>
      </c>
      <c r="I16" s="418"/>
      <c r="J16" s="418"/>
      <c r="K16" s="417" t="s">
        <v>11</v>
      </c>
      <c r="L16" s="418"/>
      <c r="M16" s="419"/>
      <c r="N16" s="420" t="s">
        <v>12</v>
      </c>
      <c r="O16" s="421"/>
      <c r="P16" s="421"/>
      <c r="Q16" s="421"/>
      <c r="R16" s="421"/>
      <c r="S16" s="421"/>
      <c r="T16" s="421"/>
      <c r="U16" s="422"/>
      <c r="V16" s="420" t="s">
        <v>14</v>
      </c>
      <c r="W16" s="421"/>
      <c r="X16" s="421"/>
      <c r="Y16" s="421"/>
      <c r="Z16" s="421"/>
      <c r="AA16" s="421"/>
      <c r="AB16" s="421"/>
      <c r="AC16" s="422"/>
      <c r="AD16" s="420" t="s">
        <v>15</v>
      </c>
      <c r="AE16" s="421"/>
      <c r="AF16" s="421"/>
      <c r="AG16" s="421"/>
      <c r="AH16" s="421"/>
      <c r="AI16" s="421"/>
      <c r="AJ16" s="421"/>
      <c r="AK16" s="422"/>
      <c r="AL16" s="420" t="s">
        <v>69</v>
      </c>
      <c r="AM16" s="421"/>
      <c r="AN16" s="421"/>
      <c r="AO16" s="421"/>
      <c r="AP16" s="421"/>
      <c r="AQ16" s="421"/>
      <c r="AR16" s="421"/>
      <c r="AS16" s="434"/>
      <c r="AT16" s="413" t="s">
        <v>52</v>
      </c>
      <c r="AU16" s="413"/>
      <c r="AV16" s="413" t="s">
        <v>37</v>
      </c>
      <c r="AW16" s="413"/>
      <c r="AX16" s="191" t="s">
        <v>12</v>
      </c>
      <c r="AY16" s="191" t="s">
        <v>14</v>
      </c>
      <c r="AZ16" s="191" t="s">
        <v>15</v>
      </c>
      <c r="BA16" s="192" t="s">
        <v>70</v>
      </c>
      <c r="BB16" s="400" t="s">
        <v>150</v>
      </c>
      <c r="BC16" s="401"/>
      <c r="BD16" s="402"/>
      <c r="BE16" s="193"/>
      <c r="BF16" s="193"/>
      <c r="BG16" s="193"/>
      <c r="BH16" s="193"/>
      <c r="BI16" s="193"/>
      <c r="BJ16" s="15"/>
      <c r="BK16" s="15"/>
      <c r="BL16" s="15"/>
      <c r="BM16" s="15"/>
      <c r="BN16" s="15"/>
      <c r="BO16" s="15"/>
      <c r="BP16" s="15"/>
      <c r="BQ16" s="15"/>
    </row>
    <row r="17" spans="1:69" s="14" customFormat="1" ht="19.5" customHeight="1">
      <c r="A17" s="427"/>
      <c r="B17" s="111"/>
      <c r="C17" s="135"/>
      <c r="D17" s="411" t="s">
        <v>127</v>
      </c>
      <c r="E17" s="412"/>
      <c r="F17" s="432" t="s">
        <v>22</v>
      </c>
      <c r="G17" s="433"/>
      <c r="H17" s="138" t="s">
        <v>23</v>
      </c>
      <c r="I17" s="139" t="s">
        <v>24</v>
      </c>
      <c r="J17" s="140" t="s">
        <v>28</v>
      </c>
      <c r="K17" s="138" t="s">
        <v>23</v>
      </c>
      <c r="L17" s="139" t="s">
        <v>24</v>
      </c>
      <c r="M17" s="140" t="s">
        <v>28</v>
      </c>
      <c r="N17" s="138" t="s">
        <v>23</v>
      </c>
      <c r="O17" s="136" t="s">
        <v>24</v>
      </c>
      <c r="P17" s="136" t="s">
        <v>25</v>
      </c>
      <c r="Q17" s="141" t="s">
        <v>0</v>
      </c>
      <c r="R17" s="141" t="s">
        <v>27</v>
      </c>
      <c r="S17" s="141" t="s">
        <v>1</v>
      </c>
      <c r="T17" s="141" t="s">
        <v>2</v>
      </c>
      <c r="U17" s="137" t="s">
        <v>3</v>
      </c>
      <c r="V17" s="138" t="s">
        <v>23</v>
      </c>
      <c r="W17" s="136" t="s">
        <v>24</v>
      </c>
      <c r="X17" s="136" t="s">
        <v>25</v>
      </c>
      <c r="Y17" s="141" t="s">
        <v>0</v>
      </c>
      <c r="Z17" s="141" t="s">
        <v>27</v>
      </c>
      <c r="AA17" s="141" t="s">
        <v>1</v>
      </c>
      <c r="AB17" s="141" t="s">
        <v>2</v>
      </c>
      <c r="AC17" s="137" t="s">
        <v>3</v>
      </c>
      <c r="AD17" s="138" t="s">
        <v>23</v>
      </c>
      <c r="AE17" s="136" t="s">
        <v>24</v>
      </c>
      <c r="AF17" s="136" t="s">
        <v>28</v>
      </c>
      <c r="AG17" s="141" t="s">
        <v>0</v>
      </c>
      <c r="AH17" s="141" t="s">
        <v>27</v>
      </c>
      <c r="AI17" s="141" t="s">
        <v>1</v>
      </c>
      <c r="AJ17" s="141" t="s">
        <v>2</v>
      </c>
      <c r="AK17" s="137" t="s">
        <v>3</v>
      </c>
      <c r="AL17" s="138" t="s">
        <v>23</v>
      </c>
      <c r="AM17" s="136" t="s">
        <v>24</v>
      </c>
      <c r="AN17" s="136" t="s">
        <v>28</v>
      </c>
      <c r="AO17" s="141" t="s">
        <v>0</v>
      </c>
      <c r="AP17" s="141" t="s">
        <v>27</v>
      </c>
      <c r="AQ17" s="141" t="s">
        <v>1</v>
      </c>
      <c r="AR17" s="141" t="s">
        <v>2</v>
      </c>
      <c r="AS17" s="194" t="s">
        <v>3</v>
      </c>
      <c r="AT17" s="195" t="s">
        <v>138</v>
      </c>
      <c r="AU17" s="195" t="s">
        <v>136</v>
      </c>
      <c r="AV17" s="195" t="s">
        <v>138</v>
      </c>
      <c r="AW17" s="195" t="s">
        <v>136</v>
      </c>
      <c r="AX17" s="414" t="s">
        <v>138</v>
      </c>
      <c r="AY17" s="415"/>
      <c r="AZ17" s="415"/>
      <c r="BA17" s="416"/>
      <c r="BB17" s="196" t="s">
        <v>120</v>
      </c>
      <c r="BC17" s="197" t="s">
        <v>121</v>
      </c>
      <c r="BD17" s="198" t="s">
        <v>122</v>
      </c>
      <c r="BE17" s="193"/>
      <c r="BF17" s="193"/>
      <c r="BG17" s="193"/>
      <c r="BH17" s="193"/>
      <c r="BI17" s="193"/>
      <c r="BJ17" s="15"/>
      <c r="BK17" s="15"/>
      <c r="BL17" s="15"/>
      <c r="BM17" s="15"/>
      <c r="BN17" s="15"/>
      <c r="BO17" s="15"/>
      <c r="BP17" s="15"/>
      <c r="BQ17" s="15"/>
    </row>
    <row r="18" spans="1:69" s="14" customFormat="1" ht="19.5" customHeight="1">
      <c r="A18" s="427"/>
      <c r="B18" s="53"/>
      <c r="C18" s="199" t="s">
        <v>91</v>
      </c>
      <c r="D18" s="352" t="s">
        <v>181</v>
      </c>
      <c r="E18" s="353" t="s">
        <v>182</v>
      </c>
      <c r="F18" s="354" t="s">
        <v>183</v>
      </c>
      <c r="G18" s="355" t="s">
        <v>184</v>
      </c>
      <c r="H18" s="23" t="s">
        <v>193</v>
      </c>
      <c r="I18" s="356" t="s">
        <v>194</v>
      </c>
      <c r="J18" s="357" t="s">
        <v>195</v>
      </c>
      <c r="K18" s="358" t="s">
        <v>196</v>
      </c>
      <c r="L18" s="359" t="s">
        <v>142</v>
      </c>
      <c r="M18" s="360" t="s">
        <v>197</v>
      </c>
      <c r="N18" s="358" t="s">
        <v>190</v>
      </c>
      <c r="O18" s="359" t="s">
        <v>198</v>
      </c>
      <c r="P18" s="361" t="s">
        <v>199</v>
      </c>
      <c r="Q18" s="24">
        <v>3</v>
      </c>
      <c r="R18" s="24" t="s">
        <v>96</v>
      </c>
      <c r="S18" s="25" t="s">
        <v>144</v>
      </c>
      <c r="T18" s="26">
        <v>160</v>
      </c>
      <c r="U18" s="351">
        <v>53</v>
      </c>
      <c r="V18" s="23"/>
      <c r="W18" s="27"/>
      <c r="X18" s="28"/>
      <c r="Y18" s="24"/>
      <c r="Z18" s="24"/>
      <c r="AA18" s="25"/>
      <c r="AB18" s="26"/>
      <c r="AC18" s="351"/>
      <c r="AD18" s="23"/>
      <c r="AE18" s="27"/>
      <c r="AF18" s="28"/>
      <c r="AG18" s="24"/>
      <c r="AH18" s="24"/>
      <c r="AI18" s="25"/>
      <c r="AJ18" s="26"/>
      <c r="AK18" s="351"/>
      <c r="AL18" s="23"/>
      <c r="AM18" s="27"/>
      <c r="AN18" s="28"/>
      <c r="AO18" s="24"/>
      <c r="AP18" s="24"/>
      <c r="AQ18" s="25"/>
      <c r="AR18" s="26"/>
      <c r="AS18" s="29"/>
      <c r="AT18" s="83"/>
      <c r="AU18" s="84"/>
      <c r="AV18" s="84"/>
      <c r="AW18" s="84"/>
      <c r="AX18" s="84"/>
      <c r="AY18" s="84"/>
      <c r="AZ18" s="84"/>
      <c r="BA18" s="85"/>
      <c r="BB18" s="89"/>
      <c r="BC18" s="90"/>
      <c r="BD18" s="85"/>
      <c r="BE18" s="193"/>
      <c r="BF18" s="193"/>
      <c r="BG18" s="193"/>
      <c r="BH18" s="193"/>
      <c r="BI18" s="193"/>
      <c r="BJ18" s="15"/>
      <c r="BK18" s="15"/>
      <c r="BL18" s="15"/>
      <c r="BM18" s="15"/>
      <c r="BN18" s="15"/>
      <c r="BO18" s="15"/>
      <c r="BP18" s="15"/>
      <c r="BQ18" s="15"/>
    </row>
    <row r="19" spans="1:69" s="14" customFormat="1" ht="36" customHeight="1" thickBot="1">
      <c r="A19" s="428"/>
      <c r="B19" s="54">
        <v>1</v>
      </c>
      <c r="C19" s="200" t="s">
        <v>149</v>
      </c>
      <c r="D19" s="201"/>
      <c r="E19" s="145"/>
      <c r="F19" s="146"/>
      <c r="G19" s="202"/>
      <c r="H19" s="148"/>
      <c r="I19" s="149"/>
      <c r="J19" s="203"/>
      <c r="K19" s="204"/>
      <c r="L19" s="205"/>
      <c r="M19" s="203"/>
      <c r="N19" s="204"/>
      <c r="O19" s="158"/>
      <c r="P19" s="158"/>
      <c r="Q19" s="153"/>
      <c r="R19" s="153"/>
      <c r="S19" s="206"/>
      <c r="T19" s="156"/>
      <c r="U19" s="157"/>
      <c r="V19" s="148"/>
      <c r="W19" s="184"/>
      <c r="X19" s="158"/>
      <c r="Y19" s="153"/>
      <c r="Z19" s="153"/>
      <c r="AA19" s="155"/>
      <c r="AB19" s="156"/>
      <c r="AC19" s="157"/>
      <c r="AD19" s="148"/>
      <c r="AE19" s="184"/>
      <c r="AF19" s="158"/>
      <c r="AG19" s="153"/>
      <c r="AH19" s="153"/>
      <c r="AI19" s="155"/>
      <c r="AJ19" s="156"/>
      <c r="AK19" s="157"/>
      <c r="AL19" s="148"/>
      <c r="AM19" s="184"/>
      <c r="AN19" s="158"/>
      <c r="AO19" s="153"/>
      <c r="AP19" s="153"/>
      <c r="AQ19" s="155"/>
      <c r="AR19" s="156"/>
      <c r="AS19" s="207"/>
      <c r="AT19" s="208"/>
      <c r="AU19" s="208"/>
      <c r="AV19" s="208"/>
      <c r="AW19" s="208"/>
      <c r="AX19" s="208"/>
      <c r="AY19" s="208"/>
      <c r="AZ19" s="208"/>
      <c r="BA19" s="209"/>
      <c r="BB19" s="210"/>
      <c r="BC19" s="211"/>
      <c r="BD19" s="212"/>
      <c r="BE19" s="193"/>
      <c r="BF19" s="193"/>
      <c r="BG19" s="193"/>
      <c r="BH19" s="193"/>
      <c r="BI19" s="193"/>
      <c r="BJ19" s="15"/>
      <c r="BK19" s="15"/>
      <c r="BL19" s="15"/>
      <c r="BM19" s="15"/>
      <c r="BN19" s="15"/>
      <c r="BO19" s="15"/>
      <c r="BP19" s="15"/>
      <c r="BQ19" s="15"/>
    </row>
    <row r="20" spans="1:69" s="14" customFormat="1" ht="36" hidden="1" customHeight="1">
      <c r="A20" s="77"/>
      <c r="B20" s="53">
        <v>2</v>
      </c>
      <c r="C20" s="71" t="s">
        <v>8</v>
      </c>
      <c r="D20" s="72"/>
      <c r="E20" s="73"/>
      <c r="F20" s="74"/>
      <c r="G20" s="71"/>
      <c r="H20" s="75"/>
      <c r="I20" s="73"/>
      <c r="J20" s="76"/>
      <c r="K20" s="75"/>
      <c r="L20" s="73"/>
      <c r="M20" s="76"/>
      <c r="N20" s="75"/>
      <c r="O20" s="36"/>
      <c r="P20" s="36"/>
      <c r="Q20" s="37"/>
      <c r="R20" s="37"/>
      <c r="S20" s="38"/>
      <c r="T20" s="39"/>
      <c r="U20" s="40"/>
      <c r="V20" s="75"/>
      <c r="W20" s="36"/>
      <c r="X20" s="36"/>
      <c r="Y20" s="37"/>
      <c r="Z20" s="37"/>
      <c r="AA20" s="38"/>
      <c r="AB20" s="39"/>
      <c r="AC20" s="40"/>
      <c r="AD20" s="75"/>
      <c r="AE20" s="36"/>
      <c r="AF20" s="36"/>
      <c r="AG20" s="37"/>
      <c r="AH20" s="37"/>
      <c r="AI20" s="38"/>
      <c r="AJ20" s="39"/>
      <c r="AK20" s="40"/>
      <c r="AL20" s="75"/>
      <c r="AM20" s="36"/>
      <c r="AN20" s="36"/>
      <c r="AO20" s="37"/>
      <c r="AP20" s="37"/>
      <c r="AQ20" s="38"/>
      <c r="AR20" s="39"/>
      <c r="AS20" s="41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</row>
    <row r="21" spans="1:69" s="14" customFormat="1" ht="36" hidden="1" customHeight="1" thickBot="1">
      <c r="A21" s="78"/>
      <c r="B21" s="54">
        <v>3</v>
      </c>
      <c r="C21" s="55" t="s">
        <v>9</v>
      </c>
      <c r="D21" s="67"/>
      <c r="E21" s="68"/>
      <c r="F21" s="57"/>
      <c r="G21" s="55"/>
      <c r="H21" s="58"/>
      <c r="I21" s="59"/>
      <c r="J21" s="60"/>
      <c r="K21" s="58"/>
      <c r="L21" s="59"/>
      <c r="M21" s="60"/>
      <c r="N21" s="58"/>
      <c r="O21" s="56"/>
      <c r="P21" s="61"/>
      <c r="Q21" s="31"/>
      <c r="R21" s="31"/>
      <c r="S21" s="32"/>
      <c r="T21" s="62"/>
      <c r="U21" s="63"/>
      <c r="V21" s="58"/>
      <c r="W21" s="56"/>
      <c r="X21" s="61"/>
      <c r="Y21" s="31"/>
      <c r="Z21" s="31"/>
      <c r="AA21" s="32"/>
      <c r="AB21" s="62"/>
      <c r="AC21" s="63"/>
      <c r="AD21" s="58"/>
      <c r="AE21" s="56"/>
      <c r="AF21" s="61"/>
      <c r="AG21" s="31"/>
      <c r="AH21" s="31"/>
      <c r="AI21" s="32"/>
      <c r="AJ21" s="62"/>
      <c r="AK21" s="63"/>
      <c r="AL21" s="58"/>
      <c r="AM21" s="56"/>
      <c r="AN21" s="61"/>
      <c r="AO21" s="31"/>
      <c r="AP21" s="31"/>
      <c r="AQ21" s="32"/>
      <c r="AR21" s="62"/>
      <c r="AS21" s="64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</row>
    <row r="22" spans="1:69">
      <c r="Q22" s="8"/>
      <c r="R22" s="104">
        <v>2023</v>
      </c>
      <c r="S22" s="105">
        <f>DATEDIF(S19,DATE(R22,4,1),"Y")</f>
        <v>123</v>
      </c>
      <c r="Y22" s="8"/>
      <c r="Z22" s="104">
        <v>2023</v>
      </c>
      <c r="AA22" s="105">
        <f>DATEDIF(AA19,DATE(Z22,4,1),"Y")</f>
        <v>123</v>
      </c>
      <c r="AG22" s="8"/>
      <c r="AH22" s="104">
        <v>2023</v>
      </c>
      <c r="AI22" s="105">
        <f>DATEDIF(AI19,DATE(AH22,4,1),"Y")</f>
        <v>123</v>
      </c>
      <c r="AO22" s="8"/>
      <c r="AP22" s="104">
        <v>2023</v>
      </c>
      <c r="AQ22" s="105">
        <f>DATEDIF(AQ19,DATE(AP22,4,1),"Y")</f>
        <v>123</v>
      </c>
    </row>
    <row r="27" spans="1:69">
      <c r="I27" s="65"/>
    </row>
    <row r="28" spans="1:69">
      <c r="I28" s="65"/>
    </row>
    <row r="29" spans="1:69">
      <c r="I29" s="65"/>
    </row>
    <row r="30" spans="1:69">
      <c r="I30" s="65"/>
    </row>
    <row r="31" spans="1:69">
      <c r="I31" s="65"/>
    </row>
  </sheetData>
  <protectedRanges>
    <protectedRange sqref="Q19:S19 Y19:AA19 AG19:AI19 AO19:AQ19 D11:CE11" name="男子"/>
    <protectedRange sqref="D19:P19 T19:X19 AB19:AF19 AJ19:AN19 AR19:BD19" name="女子"/>
  </protectedRanges>
  <mergeCells count="31">
    <mergeCell ref="A16:A19"/>
    <mergeCell ref="AL8:AS8"/>
    <mergeCell ref="AT8:BA8"/>
    <mergeCell ref="BB8:BI8"/>
    <mergeCell ref="A8:A11"/>
    <mergeCell ref="F9:G9"/>
    <mergeCell ref="H8:J8"/>
    <mergeCell ref="K8:M8"/>
    <mergeCell ref="AD8:AK8"/>
    <mergeCell ref="N8:U8"/>
    <mergeCell ref="V8:AC8"/>
    <mergeCell ref="D8:G8"/>
    <mergeCell ref="D9:E9"/>
    <mergeCell ref="AD16:AK16"/>
    <mergeCell ref="AL16:AS16"/>
    <mergeCell ref="F17:G17"/>
    <mergeCell ref="D17:E17"/>
    <mergeCell ref="AT16:AU16"/>
    <mergeCell ref="AV16:AW16"/>
    <mergeCell ref="BR8:BS8"/>
    <mergeCell ref="AX17:BA17"/>
    <mergeCell ref="H16:J16"/>
    <mergeCell ref="K16:M16"/>
    <mergeCell ref="N16:U16"/>
    <mergeCell ref="V16:AC16"/>
    <mergeCell ref="D16:G16"/>
    <mergeCell ref="CC8:CE8"/>
    <mergeCell ref="BB16:BD16"/>
    <mergeCell ref="BT8:BU8"/>
    <mergeCell ref="BV9:CB9"/>
    <mergeCell ref="BJ8:BQ8"/>
  </mergeCells>
  <phoneticPr fontId="3"/>
  <hyperlinks>
    <hyperlink ref="D1" location="お願い!A1" display="お願いへ戻る" xr:uid="{00000000-0004-0000-0100-000000000000}"/>
  </hyperlinks>
  <printOptions horizontalCentered="1" verticalCentered="1"/>
  <pageMargins left="0" right="0" top="0" bottom="0" header="0.51181102362204722" footer="0.51181102362204722"/>
  <pageSetup paperSize="9" scale="59" orientation="landscape" horizontalDpi="4294967293" r:id="rId1"/>
  <headerFooter alignWithMargins="0"/>
  <colBreaks count="4" manualBreakCount="4">
    <brk id="18" min="3" max="24" man="1"/>
    <brk id="45" min="3" max="24" man="1"/>
    <brk id="61" min="3" max="24" man="1"/>
    <brk id="80" min="3" max="2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2"/>
  <sheetViews>
    <sheetView showGridLines="0" view="pageBreakPreview" zoomScale="70" zoomScaleNormal="7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25" sqref="Q25"/>
    </sheetView>
  </sheetViews>
  <sheetFormatPr defaultColWidth="9" defaultRowHeight="13.5"/>
  <cols>
    <col min="1" max="1" width="5.125" style="1" customWidth="1"/>
    <col min="2" max="2" width="10.75" style="1" customWidth="1"/>
    <col min="3" max="4" width="11.5" style="1" customWidth="1"/>
    <col min="5" max="6" width="10.75" style="2" customWidth="1"/>
    <col min="7" max="7" width="21.75" style="2" customWidth="1"/>
    <col min="8" max="8" width="21.5" style="3" customWidth="1"/>
    <col min="9" max="9" width="18.125" style="2" customWidth="1"/>
    <col min="10" max="10" width="18.25" style="2" customWidth="1"/>
    <col min="11" max="11" width="11.125" style="1" customWidth="1"/>
    <col min="12" max="12" width="9.75" style="1" customWidth="1"/>
    <col min="13" max="17" width="10.75" style="1" customWidth="1"/>
    <col min="18" max="22" width="10.875" style="1" customWidth="1"/>
    <col min="23" max="26" width="0" style="1" hidden="1" customWidth="1"/>
    <col min="27" max="16384" width="9" style="1"/>
  </cols>
  <sheetData>
    <row r="1" spans="1:26" s="11" customFormat="1" ht="43.5" customHeight="1" thickBot="1">
      <c r="A1" s="133"/>
      <c r="B1" s="126"/>
      <c r="C1" s="126"/>
      <c r="D1" s="449" t="s">
        <v>41</v>
      </c>
      <c r="E1" s="450"/>
      <c r="F1" s="126"/>
      <c r="G1" s="126"/>
      <c r="H1" s="126"/>
      <c r="I1" s="126"/>
      <c r="J1" s="124"/>
      <c r="K1" s="124"/>
      <c r="L1" s="124"/>
      <c r="M1" s="127"/>
      <c r="N1" s="127"/>
      <c r="O1" s="126"/>
      <c r="P1" s="126"/>
      <c r="Q1" s="126"/>
      <c r="R1" s="126"/>
      <c r="S1" s="126"/>
      <c r="T1" s="126"/>
      <c r="U1" s="126"/>
      <c r="V1" s="126"/>
    </row>
    <row r="2" spans="1:26" s="11" customFormat="1" ht="27.75" customHeight="1">
      <c r="A2" s="126"/>
      <c r="B2" s="126"/>
      <c r="C2" s="126"/>
      <c r="D2" s="126"/>
      <c r="E2" s="126"/>
      <c r="F2" s="126"/>
      <c r="G2" s="126"/>
      <c r="H2" s="126"/>
      <c r="I2" s="126"/>
      <c r="J2" s="124"/>
      <c r="K2" s="124"/>
      <c r="L2" s="124"/>
      <c r="M2" s="127"/>
      <c r="N2" s="127"/>
      <c r="O2" s="126"/>
      <c r="P2" s="126"/>
      <c r="Q2" s="126"/>
      <c r="R2" s="126"/>
      <c r="S2" s="126"/>
      <c r="T2" s="126"/>
      <c r="U2" s="126"/>
      <c r="V2" s="126"/>
    </row>
    <row r="3" spans="1:26" s="11" customFormat="1" ht="15.75">
      <c r="A3" s="126"/>
      <c r="B3" s="126"/>
      <c r="C3" s="126"/>
      <c r="D3" s="126"/>
      <c r="E3" s="126"/>
      <c r="F3" s="126"/>
      <c r="G3" s="126"/>
      <c r="H3" s="126"/>
      <c r="I3" s="126"/>
      <c r="J3" s="124"/>
      <c r="K3" s="124"/>
      <c r="L3" s="124"/>
      <c r="M3" s="127"/>
      <c r="N3" s="127"/>
      <c r="O3" s="126"/>
      <c r="P3" s="126"/>
      <c r="Q3" s="126"/>
      <c r="R3" s="126"/>
      <c r="S3" s="126"/>
      <c r="T3" s="126"/>
      <c r="U3" s="126"/>
      <c r="V3" s="126"/>
    </row>
    <row r="4" spans="1:26" customFormat="1" ht="32.25" customHeight="1">
      <c r="A4" s="213"/>
      <c r="B4" s="214" t="str">
        <f>お願い!$A$1&amp;お願い!$C$1&amp;"＜個人戦＞申込書　（Ｅメール送信用）"</f>
        <v>第５３回北海道中学校柔道大会＜個人戦＞申込書　（Ｅメール送信用）</v>
      </c>
      <c r="C4" s="112"/>
      <c r="D4" s="112"/>
      <c r="E4" s="112"/>
      <c r="F4" s="112"/>
      <c r="G4" s="112"/>
      <c r="H4" s="215"/>
      <c r="I4" s="215"/>
      <c r="J4" s="215"/>
      <c r="K4" s="216"/>
      <c r="L4" s="216"/>
      <c r="M4" s="112"/>
      <c r="N4" s="112"/>
      <c r="O4" s="112"/>
      <c r="P4" s="112"/>
      <c r="Q4" s="112"/>
      <c r="R4" s="112"/>
      <c r="S4" s="112"/>
      <c r="T4" s="112"/>
      <c r="U4" s="112"/>
      <c r="V4" s="112"/>
    </row>
    <row r="5" spans="1:26" customFormat="1" ht="11.25" customHeight="1">
      <c r="A5" s="112"/>
      <c r="B5" s="214"/>
      <c r="C5" s="112"/>
      <c r="D5" s="112"/>
      <c r="E5" s="112"/>
      <c r="F5" s="112"/>
      <c r="G5" s="112"/>
      <c r="H5" s="215"/>
      <c r="I5" s="215"/>
      <c r="J5" s="215"/>
      <c r="K5" s="216"/>
      <c r="L5" s="216"/>
      <c r="M5" s="112"/>
      <c r="N5" s="112"/>
      <c r="O5" s="112"/>
      <c r="P5" s="112"/>
      <c r="Q5" s="112"/>
      <c r="R5" s="112"/>
      <c r="S5" s="112"/>
      <c r="T5" s="112"/>
      <c r="U5" s="112"/>
      <c r="V5" s="112"/>
    </row>
    <row r="6" spans="1:26" ht="35.25" customHeight="1">
      <c r="A6" s="213"/>
      <c r="B6" s="217" t="s">
        <v>215</v>
      </c>
      <c r="C6" s="452">
        <f>お願い!$C$4</f>
        <v>0</v>
      </c>
      <c r="D6" s="452"/>
      <c r="E6" s="218"/>
      <c r="F6" s="218"/>
      <c r="G6" s="219"/>
      <c r="H6" s="220"/>
      <c r="I6" s="221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</row>
    <row r="7" spans="1:26" ht="14.25" customHeight="1">
      <c r="A7" s="213"/>
      <c r="B7" s="222"/>
      <c r="C7" s="223"/>
      <c r="D7" s="223"/>
      <c r="E7" s="213"/>
      <c r="F7" s="220"/>
      <c r="G7" s="223"/>
      <c r="H7" s="223"/>
      <c r="I7" s="223"/>
      <c r="J7" s="220"/>
      <c r="K7" s="224"/>
      <c r="L7" s="224"/>
      <c r="M7" s="224"/>
      <c r="N7" s="213"/>
      <c r="O7" s="213"/>
      <c r="P7" s="213"/>
      <c r="Q7" s="213"/>
      <c r="R7" s="213"/>
      <c r="S7" s="213"/>
      <c r="T7" s="213"/>
      <c r="U7" s="213"/>
      <c r="V7" s="213"/>
    </row>
    <row r="8" spans="1:26" ht="9.75" hidden="1" customHeight="1">
      <c r="A8" s="213"/>
      <c r="B8" s="225"/>
      <c r="C8" s="225">
        <v>3</v>
      </c>
      <c r="D8" s="225">
        <v>4</v>
      </c>
      <c r="E8" s="225">
        <v>5</v>
      </c>
      <c r="F8" s="225">
        <v>6</v>
      </c>
      <c r="G8" s="225">
        <v>7</v>
      </c>
      <c r="H8" s="225">
        <v>8</v>
      </c>
      <c r="I8" s="225">
        <v>9</v>
      </c>
      <c r="J8" s="225">
        <v>10</v>
      </c>
      <c r="K8" s="225">
        <v>11</v>
      </c>
      <c r="L8" s="225">
        <v>12</v>
      </c>
      <c r="M8" s="225">
        <v>13</v>
      </c>
      <c r="N8" s="225">
        <v>14</v>
      </c>
      <c r="O8" s="225">
        <v>15</v>
      </c>
      <c r="P8" s="225">
        <v>16</v>
      </c>
      <c r="Q8" s="225">
        <v>17</v>
      </c>
      <c r="R8" s="225">
        <v>19</v>
      </c>
      <c r="S8" s="225">
        <v>20</v>
      </c>
      <c r="T8" s="213"/>
      <c r="U8" s="213"/>
      <c r="V8" s="213"/>
    </row>
    <row r="9" spans="1:26" ht="24.75" customHeight="1" thickBot="1">
      <c r="A9" s="213"/>
      <c r="B9" s="226"/>
      <c r="C9" s="451" t="s">
        <v>7</v>
      </c>
      <c r="D9" s="451"/>
      <c r="E9" s="451"/>
      <c r="F9" s="451"/>
      <c r="G9" s="451"/>
      <c r="H9" s="227"/>
      <c r="I9" s="228"/>
      <c r="J9" s="228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</row>
    <row r="10" spans="1:26" s="5" customFormat="1" ht="19.5" customHeight="1">
      <c r="A10" s="453" t="s">
        <v>18</v>
      </c>
      <c r="B10" s="456" t="s">
        <v>4</v>
      </c>
      <c r="C10" s="443" t="s">
        <v>29</v>
      </c>
      <c r="D10" s="443"/>
      <c r="E10" s="443" t="s">
        <v>30</v>
      </c>
      <c r="F10" s="443"/>
      <c r="G10" s="438" t="s">
        <v>148</v>
      </c>
      <c r="H10" s="438"/>
      <c r="I10" s="438"/>
      <c r="J10" s="438"/>
      <c r="K10" s="443" t="s">
        <v>0</v>
      </c>
      <c r="L10" s="443" t="s">
        <v>27</v>
      </c>
      <c r="M10" s="458" t="s">
        <v>1</v>
      </c>
      <c r="N10" s="443" t="s">
        <v>2</v>
      </c>
      <c r="O10" s="443" t="s">
        <v>3</v>
      </c>
      <c r="P10" s="443" t="s">
        <v>6</v>
      </c>
      <c r="Q10" s="439" t="s">
        <v>11</v>
      </c>
      <c r="R10" s="435" t="s">
        <v>52</v>
      </c>
      <c r="S10" s="435"/>
      <c r="T10" s="435" t="s">
        <v>37</v>
      </c>
      <c r="U10" s="435"/>
      <c r="V10" s="229" t="s">
        <v>92</v>
      </c>
    </row>
    <row r="11" spans="1:26" s="6" customFormat="1" ht="19.5" customHeight="1">
      <c r="A11" s="454"/>
      <c r="B11" s="457"/>
      <c r="C11" s="230" t="s">
        <v>23</v>
      </c>
      <c r="D11" s="230" t="s">
        <v>24</v>
      </c>
      <c r="E11" s="230" t="s">
        <v>31</v>
      </c>
      <c r="F11" s="230" t="s">
        <v>32</v>
      </c>
      <c r="G11" s="362" t="s">
        <v>151</v>
      </c>
      <c r="H11" s="362" t="s">
        <v>25</v>
      </c>
      <c r="I11" s="362" t="s">
        <v>152</v>
      </c>
      <c r="J11" s="362" t="s">
        <v>25</v>
      </c>
      <c r="K11" s="444"/>
      <c r="L11" s="444"/>
      <c r="M11" s="459"/>
      <c r="N11" s="444"/>
      <c r="O11" s="444"/>
      <c r="P11" s="444"/>
      <c r="Q11" s="440"/>
      <c r="R11" s="231" t="s">
        <v>138</v>
      </c>
      <c r="S11" s="231" t="s">
        <v>136</v>
      </c>
      <c r="T11" s="231" t="s">
        <v>138</v>
      </c>
      <c r="U11" s="231" t="s">
        <v>136</v>
      </c>
      <c r="V11" s="232" t="s">
        <v>138</v>
      </c>
    </row>
    <row r="12" spans="1:26" s="7" customFormat="1" ht="19.5" customHeight="1" thickBot="1">
      <c r="A12" s="454"/>
      <c r="B12" s="233" t="s">
        <v>91</v>
      </c>
      <c r="C12" s="234" t="s">
        <v>190</v>
      </c>
      <c r="D12" s="234" t="s">
        <v>191</v>
      </c>
      <c r="E12" s="234" t="s">
        <v>207</v>
      </c>
      <c r="F12" s="234" t="s">
        <v>208</v>
      </c>
      <c r="G12" s="234" t="s">
        <v>181</v>
      </c>
      <c r="H12" s="234" t="s">
        <v>182</v>
      </c>
      <c r="I12" s="234" t="s">
        <v>183</v>
      </c>
      <c r="J12" s="234" t="s">
        <v>184</v>
      </c>
      <c r="K12" s="234">
        <v>3</v>
      </c>
      <c r="L12" s="234" t="s">
        <v>96</v>
      </c>
      <c r="M12" s="235" t="s">
        <v>143</v>
      </c>
      <c r="N12" s="236">
        <v>170</v>
      </c>
      <c r="O12" s="236">
        <v>72</v>
      </c>
      <c r="P12" s="234" t="s">
        <v>209</v>
      </c>
      <c r="Q12" s="237" t="s">
        <v>210</v>
      </c>
      <c r="R12" s="238" t="s">
        <v>93</v>
      </c>
      <c r="S12" s="239" t="s">
        <v>93</v>
      </c>
      <c r="T12" s="239" t="s">
        <v>93</v>
      </c>
      <c r="U12" s="239" t="s">
        <v>93</v>
      </c>
      <c r="V12" s="240" t="s">
        <v>93</v>
      </c>
      <c r="W12" s="105">
        <v>2023</v>
      </c>
      <c r="X12" s="105" t="s">
        <v>146</v>
      </c>
      <c r="Y12" s="105"/>
      <c r="Z12" s="105" t="s">
        <v>147</v>
      </c>
    </row>
    <row r="13" spans="1:26" s="8" customFormat="1" ht="24" customHeight="1">
      <c r="A13" s="454"/>
      <c r="B13" s="241" t="s">
        <v>71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3"/>
      <c r="N13" s="244"/>
      <c r="O13" s="244"/>
      <c r="P13" s="242"/>
      <c r="Q13" s="245"/>
      <c r="R13" s="246"/>
      <c r="S13" s="246"/>
      <c r="T13" s="246"/>
      <c r="U13" s="246"/>
      <c r="V13" s="247"/>
      <c r="W13" s="105"/>
      <c r="X13" s="105">
        <f>DATEDIF(M13,DATE($W$12,4,1),"Y")</f>
        <v>123</v>
      </c>
      <c r="Y13" s="105"/>
      <c r="Z13" s="105">
        <f t="shared" ref="Z13:Z20" si="0">IF(X13=12,1,IF(X13=13,2,3))</f>
        <v>3</v>
      </c>
    </row>
    <row r="14" spans="1:26" s="8" customFormat="1" ht="24" customHeight="1">
      <c r="A14" s="454"/>
      <c r="B14" s="248" t="s">
        <v>72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307"/>
      <c r="N14" s="250"/>
      <c r="O14" s="250"/>
      <c r="P14" s="249"/>
      <c r="Q14" s="249"/>
      <c r="R14" s="251"/>
      <c r="S14" s="251"/>
      <c r="T14" s="251"/>
      <c r="U14" s="251"/>
      <c r="V14" s="252"/>
      <c r="W14" s="105"/>
      <c r="X14" s="105">
        <f t="shared" ref="X14:X20" si="1">DATEDIF(M14,DATE($W$12,4,1),"Y")</f>
        <v>123</v>
      </c>
      <c r="Y14" s="105"/>
      <c r="Z14" s="105">
        <f t="shared" si="0"/>
        <v>3</v>
      </c>
    </row>
    <row r="15" spans="1:26" s="8" customFormat="1" ht="24" customHeight="1">
      <c r="A15" s="454"/>
      <c r="B15" s="253" t="s">
        <v>73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43"/>
      <c r="N15" s="256"/>
      <c r="O15" s="256"/>
      <c r="P15" s="254"/>
      <c r="Q15" s="254"/>
      <c r="R15" s="257"/>
      <c r="S15" s="257"/>
      <c r="T15" s="257"/>
      <c r="U15" s="257"/>
      <c r="V15" s="258"/>
      <c r="W15" s="105"/>
      <c r="X15" s="105">
        <f t="shared" si="1"/>
        <v>123</v>
      </c>
      <c r="Y15" s="105"/>
      <c r="Z15" s="105">
        <f t="shared" si="0"/>
        <v>3</v>
      </c>
    </row>
    <row r="16" spans="1:26" s="8" customFormat="1" ht="24" customHeight="1">
      <c r="A16" s="454"/>
      <c r="B16" s="248" t="s">
        <v>74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307"/>
      <c r="N16" s="250"/>
      <c r="O16" s="250"/>
      <c r="P16" s="249"/>
      <c r="Q16" s="249"/>
      <c r="R16" s="251"/>
      <c r="S16" s="251"/>
      <c r="T16" s="251"/>
      <c r="U16" s="251"/>
      <c r="V16" s="252"/>
      <c r="W16" s="105"/>
      <c r="X16" s="105">
        <f t="shared" si="1"/>
        <v>123</v>
      </c>
      <c r="Y16" s="105"/>
      <c r="Z16" s="105">
        <f t="shared" si="0"/>
        <v>3</v>
      </c>
    </row>
    <row r="17" spans="1:26" s="8" customFormat="1" ht="24" customHeight="1">
      <c r="A17" s="454"/>
      <c r="B17" s="253" t="s">
        <v>75</v>
      </c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43"/>
      <c r="N17" s="256"/>
      <c r="O17" s="256"/>
      <c r="P17" s="254"/>
      <c r="Q17" s="254"/>
      <c r="R17" s="257"/>
      <c r="S17" s="257"/>
      <c r="T17" s="257"/>
      <c r="U17" s="257"/>
      <c r="V17" s="258"/>
      <c r="W17" s="105"/>
      <c r="X17" s="105">
        <f t="shared" si="1"/>
        <v>123</v>
      </c>
      <c r="Y17" s="105"/>
      <c r="Z17" s="105">
        <f t="shared" si="0"/>
        <v>3</v>
      </c>
    </row>
    <row r="18" spans="1:26" s="8" customFormat="1" ht="24" customHeight="1">
      <c r="A18" s="454"/>
      <c r="B18" s="248" t="s">
        <v>76</v>
      </c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307"/>
      <c r="N18" s="250"/>
      <c r="O18" s="250"/>
      <c r="P18" s="249"/>
      <c r="Q18" s="249"/>
      <c r="R18" s="251"/>
      <c r="S18" s="251"/>
      <c r="T18" s="251"/>
      <c r="U18" s="251"/>
      <c r="V18" s="252"/>
      <c r="W18" s="105"/>
      <c r="X18" s="105">
        <f t="shared" si="1"/>
        <v>123</v>
      </c>
      <c r="Y18" s="105"/>
      <c r="Z18" s="105">
        <f t="shared" si="0"/>
        <v>3</v>
      </c>
    </row>
    <row r="19" spans="1:26" s="8" customFormat="1" ht="24" customHeight="1">
      <c r="A19" s="454"/>
      <c r="B19" s="253" t="s">
        <v>77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43"/>
      <c r="N19" s="256"/>
      <c r="O19" s="256"/>
      <c r="P19" s="254"/>
      <c r="Q19" s="254"/>
      <c r="R19" s="257"/>
      <c r="S19" s="257"/>
      <c r="T19" s="257"/>
      <c r="U19" s="257"/>
      <c r="V19" s="258"/>
      <c r="W19" s="105"/>
      <c r="X19" s="105">
        <f t="shared" si="1"/>
        <v>123</v>
      </c>
      <c r="Y19" s="105"/>
      <c r="Z19" s="105">
        <f t="shared" si="0"/>
        <v>3</v>
      </c>
    </row>
    <row r="20" spans="1:26" s="8" customFormat="1" ht="24" customHeight="1" thickBot="1">
      <c r="A20" s="455"/>
      <c r="B20" s="259" t="s">
        <v>78</v>
      </c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308"/>
      <c r="N20" s="261"/>
      <c r="O20" s="261"/>
      <c r="P20" s="260"/>
      <c r="Q20" s="260"/>
      <c r="R20" s="262"/>
      <c r="S20" s="262"/>
      <c r="T20" s="262"/>
      <c r="U20" s="262"/>
      <c r="V20" s="263"/>
      <c r="W20" s="105"/>
      <c r="X20" s="105">
        <f t="shared" si="1"/>
        <v>123</v>
      </c>
      <c r="Y20" s="105"/>
      <c r="Z20" s="105">
        <f t="shared" si="0"/>
        <v>3</v>
      </c>
    </row>
    <row r="21" spans="1:26" ht="24.75" customHeight="1" thickBot="1">
      <c r="A21" s="213"/>
      <c r="B21" s="226"/>
      <c r="C21" s="451"/>
      <c r="D21" s="451"/>
      <c r="E21" s="451"/>
      <c r="F21" s="451"/>
      <c r="G21" s="451"/>
      <c r="H21" s="227"/>
      <c r="I21" s="228"/>
      <c r="J21" s="228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106"/>
      <c r="X21" s="106"/>
      <c r="Y21" s="106"/>
      <c r="Z21" s="106"/>
    </row>
    <row r="22" spans="1:26" s="5" customFormat="1" ht="18" customHeight="1">
      <c r="A22" s="460" t="s">
        <v>19</v>
      </c>
      <c r="B22" s="463" t="s">
        <v>4</v>
      </c>
      <c r="C22" s="445" t="s">
        <v>29</v>
      </c>
      <c r="D22" s="445"/>
      <c r="E22" s="445" t="s">
        <v>33</v>
      </c>
      <c r="F22" s="445"/>
      <c r="G22" s="437" t="s">
        <v>148</v>
      </c>
      <c r="H22" s="437"/>
      <c r="I22" s="437"/>
      <c r="J22" s="437"/>
      <c r="K22" s="445" t="s">
        <v>0</v>
      </c>
      <c r="L22" s="445" t="s">
        <v>27</v>
      </c>
      <c r="M22" s="447" t="s">
        <v>1</v>
      </c>
      <c r="N22" s="445" t="s">
        <v>2</v>
      </c>
      <c r="O22" s="445" t="s">
        <v>3</v>
      </c>
      <c r="P22" s="445" t="s">
        <v>6</v>
      </c>
      <c r="Q22" s="441" t="s">
        <v>11</v>
      </c>
      <c r="R22" s="436" t="s">
        <v>52</v>
      </c>
      <c r="S22" s="436"/>
      <c r="T22" s="436" t="s">
        <v>37</v>
      </c>
      <c r="U22" s="436"/>
      <c r="V22" s="264" t="s">
        <v>92</v>
      </c>
      <c r="W22" s="107"/>
      <c r="X22" s="107"/>
      <c r="Y22" s="107"/>
      <c r="Z22" s="107"/>
    </row>
    <row r="23" spans="1:26" s="6" customFormat="1" ht="18" customHeight="1">
      <c r="A23" s="461"/>
      <c r="B23" s="464"/>
      <c r="C23" s="265" t="s">
        <v>23</v>
      </c>
      <c r="D23" s="265" t="s">
        <v>24</v>
      </c>
      <c r="E23" s="265" t="s">
        <v>31</v>
      </c>
      <c r="F23" s="265" t="s">
        <v>32</v>
      </c>
      <c r="G23" s="363" t="s">
        <v>151</v>
      </c>
      <c r="H23" s="363" t="s">
        <v>25</v>
      </c>
      <c r="I23" s="363" t="s">
        <v>152</v>
      </c>
      <c r="J23" s="363" t="s">
        <v>25</v>
      </c>
      <c r="K23" s="446"/>
      <c r="L23" s="446"/>
      <c r="M23" s="448"/>
      <c r="N23" s="446"/>
      <c r="O23" s="446"/>
      <c r="P23" s="446"/>
      <c r="Q23" s="442"/>
      <c r="R23" s="266" t="s">
        <v>134</v>
      </c>
      <c r="S23" s="266" t="s">
        <v>136</v>
      </c>
      <c r="T23" s="266" t="s">
        <v>134</v>
      </c>
      <c r="U23" s="266" t="s">
        <v>136</v>
      </c>
      <c r="V23" s="267" t="s">
        <v>134</v>
      </c>
      <c r="W23" s="108"/>
      <c r="X23" s="108"/>
      <c r="Y23" s="108"/>
      <c r="Z23" s="108"/>
    </row>
    <row r="24" spans="1:26" s="7" customFormat="1" ht="18" customHeight="1" thickBot="1">
      <c r="A24" s="461"/>
      <c r="B24" s="268" t="s">
        <v>91</v>
      </c>
      <c r="C24" s="269" t="s">
        <v>190</v>
      </c>
      <c r="D24" s="269" t="s">
        <v>198</v>
      </c>
      <c r="E24" s="269" t="s">
        <v>207</v>
      </c>
      <c r="F24" s="269" t="s">
        <v>211</v>
      </c>
      <c r="G24" s="269" t="s">
        <v>181</v>
      </c>
      <c r="H24" s="269" t="s">
        <v>182</v>
      </c>
      <c r="I24" s="269" t="s">
        <v>183</v>
      </c>
      <c r="J24" s="269" t="s">
        <v>184</v>
      </c>
      <c r="K24" s="269">
        <v>3</v>
      </c>
      <c r="L24" s="269" t="s">
        <v>96</v>
      </c>
      <c r="M24" s="270" t="s">
        <v>144</v>
      </c>
      <c r="N24" s="271">
        <v>160</v>
      </c>
      <c r="O24" s="271">
        <v>53</v>
      </c>
      <c r="P24" s="269" t="s">
        <v>212</v>
      </c>
      <c r="Q24" s="272" t="s">
        <v>213</v>
      </c>
      <c r="R24" s="273" t="s">
        <v>93</v>
      </c>
      <c r="S24" s="274" t="s">
        <v>93</v>
      </c>
      <c r="T24" s="274" t="s">
        <v>93</v>
      </c>
      <c r="U24" s="274" t="s">
        <v>93</v>
      </c>
      <c r="V24" s="275" t="s">
        <v>93</v>
      </c>
      <c r="W24" s="105"/>
      <c r="X24" s="105"/>
      <c r="Y24" s="105"/>
      <c r="Z24" s="105"/>
    </row>
    <row r="25" spans="1:26" s="9" customFormat="1" ht="24" customHeight="1">
      <c r="A25" s="461"/>
      <c r="B25" s="276" t="s">
        <v>79</v>
      </c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8"/>
      <c r="N25" s="279"/>
      <c r="O25" s="279"/>
      <c r="P25" s="277"/>
      <c r="Q25" s="277"/>
      <c r="R25" s="277"/>
      <c r="S25" s="277"/>
      <c r="T25" s="277"/>
      <c r="U25" s="277"/>
      <c r="V25" s="280"/>
      <c r="W25" s="109"/>
      <c r="X25" s="105">
        <f>DATEDIF(M25,DATE($W$12,4,1),"Y")</f>
        <v>123</v>
      </c>
      <c r="Y25" s="109"/>
      <c r="Z25" s="105">
        <f t="shared" ref="Z25:Z32" si="2">IF(X25=12,1,IF(X25=13,2,3))</f>
        <v>3</v>
      </c>
    </row>
    <row r="26" spans="1:26" s="10" customFormat="1" ht="24" customHeight="1">
      <c r="A26" s="461"/>
      <c r="B26" s="281" t="s">
        <v>80</v>
      </c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3"/>
      <c r="N26" s="284"/>
      <c r="O26" s="284"/>
      <c r="P26" s="282"/>
      <c r="Q26" s="282"/>
      <c r="R26" s="282"/>
      <c r="S26" s="282"/>
      <c r="T26" s="282"/>
      <c r="U26" s="282"/>
      <c r="V26" s="285"/>
      <c r="W26" s="109"/>
      <c r="X26" s="105">
        <f t="shared" ref="X26:X32" si="3">DATEDIF(M26,DATE($W$12,4,1),"Y")</f>
        <v>123</v>
      </c>
      <c r="Y26" s="109"/>
      <c r="Z26" s="105">
        <f t="shared" si="2"/>
        <v>3</v>
      </c>
    </row>
    <row r="27" spans="1:26" s="10" customFormat="1" ht="24" customHeight="1">
      <c r="A27" s="461"/>
      <c r="B27" s="253" t="s">
        <v>81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5"/>
      <c r="N27" s="256"/>
      <c r="O27" s="256"/>
      <c r="P27" s="254"/>
      <c r="Q27" s="254"/>
      <c r="R27" s="254"/>
      <c r="S27" s="254"/>
      <c r="T27" s="254"/>
      <c r="U27" s="254"/>
      <c r="V27" s="286"/>
      <c r="W27" s="109"/>
      <c r="X27" s="105">
        <f t="shared" si="3"/>
        <v>123</v>
      </c>
      <c r="Y27" s="109"/>
      <c r="Z27" s="105">
        <f t="shared" si="2"/>
        <v>3</v>
      </c>
    </row>
    <row r="28" spans="1:26" s="10" customFormat="1" ht="24" customHeight="1">
      <c r="A28" s="461"/>
      <c r="B28" s="281" t="s">
        <v>82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3"/>
      <c r="N28" s="284"/>
      <c r="O28" s="284"/>
      <c r="P28" s="282"/>
      <c r="Q28" s="282"/>
      <c r="R28" s="282"/>
      <c r="S28" s="282"/>
      <c r="T28" s="282"/>
      <c r="U28" s="282"/>
      <c r="V28" s="285"/>
      <c r="W28" s="109"/>
      <c r="X28" s="105">
        <f t="shared" si="3"/>
        <v>123</v>
      </c>
      <c r="Y28" s="109"/>
      <c r="Z28" s="105">
        <f t="shared" si="2"/>
        <v>3</v>
      </c>
    </row>
    <row r="29" spans="1:26" s="10" customFormat="1" ht="24" customHeight="1">
      <c r="A29" s="461"/>
      <c r="B29" s="253" t="s">
        <v>83</v>
      </c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5"/>
      <c r="N29" s="256"/>
      <c r="O29" s="256"/>
      <c r="P29" s="254"/>
      <c r="Q29" s="254"/>
      <c r="R29" s="254"/>
      <c r="S29" s="254"/>
      <c r="T29" s="254"/>
      <c r="U29" s="254"/>
      <c r="V29" s="286"/>
      <c r="W29" s="109"/>
      <c r="X29" s="105">
        <f t="shared" si="3"/>
        <v>123</v>
      </c>
      <c r="Y29" s="109"/>
      <c r="Z29" s="105">
        <f t="shared" si="2"/>
        <v>3</v>
      </c>
    </row>
    <row r="30" spans="1:26" s="10" customFormat="1" ht="24" customHeight="1">
      <c r="A30" s="461"/>
      <c r="B30" s="281" t="s">
        <v>84</v>
      </c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3"/>
      <c r="N30" s="284"/>
      <c r="O30" s="284"/>
      <c r="P30" s="282"/>
      <c r="Q30" s="282"/>
      <c r="R30" s="282"/>
      <c r="S30" s="282"/>
      <c r="T30" s="282"/>
      <c r="U30" s="282"/>
      <c r="V30" s="285"/>
      <c r="W30" s="109"/>
      <c r="X30" s="105">
        <f t="shared" si="3"/>
        <v>123</v>
      </c>
      <c r="Y30" s="109"/>
      <c r="Z30" s="105">
        <f t="shared" si="2"/>
        <v>3</v>
      </c>
    </row>
    <row r="31" spans="1:26" s="10" customFormat="1" ht="24" customHeight="1">
      <c r="A31" s="461"/>
      <c r="B31" s="253" t="s">
        <v>85</v>
      </c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5"/>
      <c r="N31" s="256"/>
      <c r="O31" s="256"/>
      <c r="P31" s="254"/>
      <c r="Q31" s="254"/>
      <c r="R31" s="254"/>
      <c r="S31" s="254"/>
      <c r="T31" s="254"/>
      <c r="U31" s="254"/>
      <c r="V31" s="286"/>
      <c r="W31" s="109"/>
      <c r="X31" s="105">
        <f t="shared" si="3"/>
        <v>123</v>
      </c>
      <c r="Y31" s="109"/>
      <c r="Z31" s="105">
        <f t="shared" si="2"/>
        <v>3</v>
      </c>
    </row>
    <row r="32" spans="1:26" s="10" customFormat="1" ht="24" customHeight="1" thickBot="1">
      <c r="A32" s="462"/>
      <c r="B32" s="287" t="s">
        <v>86</v>
      </c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3"/>
      <c r="N32" s="289"/>
      <c r="O32" s="289"/>
      <c r="P32" s="288"/>
      <c r="Q32" s="288"/>
      <c r="R32" s="288"/>
      <c r="S32" s="288"/>
      <c r="T32" s="288"/>
      <c r="U32" s="288"/>
      <c r="V32" s="290"/>
      <c r="W32" s="109"/>
      <c r="X32" s="105">
        <f t="shared" si="3"/>
        <v>123</v>
      </c>
      <c r="Y32" s="109"/>
      <c r="Z32" s="105">
        <f t="shared" si="2"/>
        <v>3</v>
      </c>
    </row>
  </sheetData>
  <protectedRanges>
    <protectedRange sqref="C13:V20" name="男子"/>
    <protectedRange sqref="C25:V32" name="女子"/>
  </protectedRanges>
  <mergeCells count="32">
    <mergeCell ref="N10:N11"/>
    <mergeCell ref="K10:K11"/>
    <mergeCell ref="L10:L11"/>
    <mergeCell ref="M10:M11"/>
    <mergeCell ref="A22:A32"/>
    <mergeCell ref="C22:D22"/>
    <mergeCell ref="E22:F22"/>
    <mergeCell ref="B22:B23"/>
    <mergeCell ref="D1:E1"/>
    <mergeCell ref="C9:G9"/>
    <mergeCell ref="C6:D6"/>
    <mergeCell ref="C21:G21"/>
    <mergeCell ref="A10:A20"/>
    <mergeCell ref="B10:B11"/>
    <mergeCell ref="C10:D10"/>
    <mergeCell ref="E10:F10"/>
    <mergeCell ref="R10:S10"/>
    <mergeCell ref="T10:U10"/>
    <mergeCell ref="R22:S22"/>
    <mergeCell ref="T22:U22"/>
    <mergeCell ref="G22:J22"/>
    <mergeCell ref="G10:J10"/>
    <mergeCell ref="Q10:Q11"/>
    <mergeCell ref="Q22:Q23"/>
    <mergeCell ref="P10:P11"/>
    <mergeCell ref="O22:O23"/>
    <mergeCell ref="P22:P23"/>
    <mergeCell ref="L22:L23"/>
    <mergeCell ref="M22:M23"/>
    <mergeCell ref="N22:N23"/>
    <mergeCell ref="K22:K23"/>
    <mergeCell ref="O10:O11"/>
  </mergeCells>
  <phoneticPr fontId="3"/>
  <hyperlinks>
    <hyperlink ref="D1" location="お願い!A1" display="お願いへ戻る" xr:uid="{00000000-0004-0000-0200-000000000000}"/>
  </hyperlinks>
  <pageMargins left="0.74803149606299213" right="0.74803149606299213" top="0.98425196850393704" bottom="0.98425196850393704" header="0.51181102362204722" footer="0.51181102362204722"/>
  <pageSetup paperSize="8" scale="71" orientation="landscape" horizontalDpi="4294967293" r:id="rId1"/>
  <headerFooter alignWithMargins="0"/>
  <rowBreaks count="1" manualBreakCount="1">
    <brk id="60" max="1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46"/>
  <sheetViews>
    <sheetView showGridLines="0" showRowColHeaders="0" showZeros="0" tabSelected="1" showRuler="0" view="pageBreakPreview" topLeftCell="A10" zoomScale="70" zoomScaleNormal="70" zoomScaleSheetLayoutView="70" workbookViewId="0">
      <selection activeCell="W38" sqref="W38:X38"/>
    </sheetView>
  </sheetViews>
  <sheetFormatPr defaultColWidth="9" defaultRowHeight="13.5"/>
  <cols>
    <col min="1" max="1" width="4.125" style="91" customWidth="1"/>
    <col min="2" max="2" width="4.375" style="91" customWidth="1"/>
    <col min="3" max="3" width="13.625" style="91" customWidth="1"/>
    <col min="4" max="4" width="3.5" style="91" customWidth="1"/>
    <col min="5" max="5" width="4" style="91" bestFit="1" customWidth="1"/>
    <col min="6" max="6" width="10.125" style="91" customWidth="1"/>
    <col min="7" max="7" width="6.625" style="91" customWidth="1"/>
    <col min="8" max="9" width="3.5" style="91" customWidth="1"/>
    <col min="10" max="10" width="2.375" style="91" customWidth="1"/>
    <col min="11" max="11" width="3.5" style="91" customWidth="1"/>
    <col min="12" max="13" width="2.5" style="91" customWidth="1"/>
    <col min="14" max="19" width="2.375" style="91" customWidth="1"/>
    <col min="20" max="21" width="2.875" style="91" customWidth="1"/>
    <col min="22" max="22" width="5.5" style="91" customWidth="1"/>
    <col min="23" max="23" width="5.625" style="91" customWidth="1"/>
    <col min="24" max="24" width="6.5" style="91" customWidth="1"/>
    <col min="25" max="16384" width="9" style="91"/>
  </cols>
  <sheetData>
    <row r="1" spans="1:43" ht="25.5" customHeight="1" thickBot="1">
      <c r="C1" s="484" t="s">
        <v>41</v>
      </c>
      <c r="D1" s="485"/>
    </row>
    <row r="3" spans="1:43" ht="18.75">
      <c r="A3" s="112"/>
      <c r="B3" s="112"/>
      <c r="C3" s="112"/>
      <c r="D3" s="335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43" ht="15">
      <c r="A4" s="486"/>
      <c r="B4" s="486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487" t="str">
        <f>お願い!$C$4&amp;"選手団"</f>
        <v>選手団</v>
      </c>
      <c r="R4" s="487"/>
      <c r="S4" s="487"/>
      <c r="T4" s="487"/>
      <c r="U4" s="487"/>
      <c r="V4" s="487"/>
      <c r="W4" s="487"/>
      <c r="X4" s="487"/>
    </row>
    <row r="5" spans="1:43" ht="21.75" customHeight="1">
      <c r="A5" s="475" t="s">
        <v>42</v>
      </c>
      <c r="B5" s="475"/>
      <c r="C5" s="475"/>
      <c r="D5" s="291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487"/>
      <c r="R5" s="487"/>
      <c r="S5" s="487"/>
      <c r="T5" s="487"/>
      <c r="U5" s="487"/>
      <c r="V5" s="487"/>
      <c r="W5" s="487"/>
      <c r="X5" s="487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</row>
    <row r="6" spans="1:43" ht="25.5" customHeight="1">
      <c r="A6" s="509">
        <f>団体戦!$D$11</f>
        <v>0</v>
      </c>
      <c r="B6" s="510"/>
      <c r="C6" s="510"/>
      <c r="D6" s="510"/>
      <c r="E6" s="510"/>
      <c r="F6" s="488" t="str">
        <f>"監　督　"&amp;団体戦!$H$11&amp;" "&amp;団体戦!$I$11</f>
        <v xml:space="preserve">監　督　 </v>
      </c>
      <c r="G6" s="488"/>
      <c r="H6" s="488"/>
      <c r="I6" s="489"/>
      <c r="J6" s="112"/>
      <c r="K6" s="490" t="s">
        <v>155</v>
      </c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492"/>
    </row>
    <row r="7" spans="1:43" ht="26.25" customHeight="1">
      <c r="A7" s="511"/>
      <c r="B7" s="512"/>
      <c r="C7" s="512"/>
      <c r="D7" s="512"/>
      <c r="E7" s="512"/>
      <c r="F7" s="513" t="str">
        <f>"コーチ　"&amp;団体戦!$K$11&amp;" "&amp;団体戦!$L$11</f>
        <v xml:space="preserve">コーチ　 </v>
      </c>
      <c r="G7" s="513"/>
      <c r="H7" s="513"/>
      <c r="I7" s="514"/>
      <c r="J7" s="112"/>
      <c r="K7" s="493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5"/>
    </row>
    <row r="8" spans="1:43" ht="28.5" customHeight="1">
      <c r="A8" s="293" t="s">
        <v>5</v>
      </c>
      <c r="B8" s="499" t="s">
        <v>43</v>
      </c>
      <c r="C8" s="499"/>
      <c r="D8" s="294" t="s">
        <v>0</v>
      </c>
      <c r="E8" s="294" t="s">
        <v>27</v>
      </c>
      <c r="F8" s="292" t="s">
        <v>1</v>
      </c>
      <c r="G8" s="292" t="s">
        <v>2</v>
      </c>
      <c r="H8" s="466" t="s">
        <v>3</v>
      </c>
      <c r="I8" s="504"/>
      <c r="J8" s="112"/>
      <c r="K8" s="493"/>
      <c r="L8" s="49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5"/>
    </row>
    <row r="9" spans="1:43" ht="21" customHeight="1">
      <c r="A9" s="295" t="s">
        <v>44</v>
      </c>
      <c r="B9" s="500" t="str">
        <f>団体戦!$N$11&amp;" "&amp;団体戦!$O$11</f>
        <v xml:space="preserve"> </v>
      </c>
      <c r="C9" s="501"/>
      <c r="D9" s="296">
        <f>団体戦!$Q$11</f>
        <v>0</v>
      </c>
      <c r="E9" s="292">
        <f>団体戦!$R$11</f>
        <v>0</v>
      </c>
      <c r="F9" s="297">
        <f>団体戦!$S$11</f>
        <v>0</v>
      </c>
      <c r="G9" s="298">
        <f>団体戦!$T$11</f>
        <v>0</v>
      </c>
      <c r="H9" s="502">
        <f>団体戦!$U$11</f>
        <v>0</v>
      </c>
      <c r="I9" s="503"/>
      <c r="J9" s="112"/>
      <c r="K9" s="493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5"/>
    </row>
    <row r="10" spans="1:43" ht="21" customHeight="1">
      <c r="A10" s="295" t="s">
        <v>45</v>
      </c>
      <c r="B10" s="500" t="str">
        <f>団体戦!$V$11&amp;" "&amp;団体戦!$W$11</f>
        <v xml:space="preserve"> </v>
      </c>
      <c r="C10" s="501"/>
      <c r="D10" s="296">
        <f>団体戦!$Y$11</f>
        <v>0</v>
      </c>
      <c r="E10" s="292">
        <f>団体戦!$Z$11</f>
        <v>0</v>
      </c>
      <c r="F10" s="297">
        <f>団体戦!$AA$11</f>
        <v>0</v>
      </c>
      <c r="G10" s="298">
        <f>団体戦!$AB$11</f>
        <v>0</v>
      </c>
      <c r="H10" s="502">
        <f>団体戦!$AC$11</f>
        <v>0</v>
      </c>
      <c r="I10" s="503"/>
      <c r="J10" s="112"/>
      <c r="K10" s="493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5"/>
    </row>
    <row r="11" spans="1:43" ht="21" customHeight="1">
      <c r="A11" s="295" t="s">
        <v>46</v>
      </c>
      <c r="B11" s="500" t="str">
        <f>団体戦!$AD$11&amp;" "&amp;団体戦!$AE$11</f>
        <v xml:space="preserve"> </v>
      </c>
      <c r="C11" s="501"/>
      <c r="D11" s="296">
        <f>団体戦!$AG$11</f>
        <v>0</v>
      </c>
      <c r="E11" s="292">
        <f>団体戦!$AH$11</f>
        <v>0</v>
      </c>
      <c r="F11" s="297">
        <f>団体戦!$AI$11</f>
        <v>0</v>
      </c>
      <c r="G11" s="298">
        <f>団体戦!$AJ$11</f>
        <v>0</v>
      </c>
      <c r="H11" s="502">
        <f>団体戦!$AK$11</f>
        <v>0</v>
      </c>
      <c r="I11" s="503"/>
      <c r="J11" s="112"/>
      <c r="K11" s="493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5"/>
    </row>
    <row r="12" spans="1:43" ht="21" customHeight="1">
      <c r="A12" s="295" t="s">
        <v>47</v>
      </c>
      <c r="B12" s="500" t="str">
        <f>団体戦!$AL$11&amp;" "&amp;団体戦!$AM$11</f>
        <v xml:space="preserve"> </v>
      </c>
      <c r="C12" s="501"/>
      <c r="D12" s="296">
        <f>団体戦!$AO$11</f>
        <v>0</v>
      </c>
      <c r="E12" s="292">
        <f>団体戦!$AP$11</f>
        <v>0</v>
      </c>
      <c r="F12" s="297">
        <f>団体戦!$AQ$11</f>
        <v>0</v>
      </c>
      <c r="G12" s="298">
        <f>団体戦!$AR$11</f>
        <v>0</v>
      </c>
      <c r="H12" s="502">
        <f>団体戦!$AS$11</f>
        <v>0</v>
      </c>
      <c r="I12" s="503"/>
      <c r="J12" s="112"/>
      <c r="K12" s="493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5"/>
    </row>
    <row r="13" spans="1:43" ht="21" customHeight="1">
      <c r="A13" s="295" t="s">
        <v>48</v>
      </c>
      <c r="B13" s="500" t="str">
        <f>団体戦!$AT$11&amp;" "&amp;団体戦!$AU$11</f>
        <v xml:space="preserve"> </v>
      </c>
      <c r="C13" s="501"/>
      <c r="D13" s="296">
        <f>団体戦!$AW$11</f>
        <v>0</v>
      </c>
      <c r="E13" s="292">
        <f>団体戦!$AX$11</f>
        <v>0</v>
      </c>
      <c r="F13" s="297">
        <f>団体戦!$AY$11</f>
        <v>0</v>
      </c>
      <c r="G13" s="298">
        <f>団体戦!$AZ$11</f>
        <v>0</v>
      </c>
      <c r="H13" s="502">
        <f>団体戦!$BA$11</f>
        <v>0</v>
      </c>
      <c r="I13" s="503"/>
      <c r="J13" s="112"/>
      <c r="K13" s="493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5"/>
    </row>
    <row r="14" spans="1:43" ht="21" customHeight="1">
      <c r="A14" s="295" t="s">
        <v>160</v>
      </c>
      <c r="B14" s="500" t="str">
        <f>団体戦!$BB$11&amp;" "&amp;団体戦!$BC$11</f>
        <v xml:space="preserve"> </v>
      </c>
      <c r="C14" s="501"/>
      <c r="D14" s="296">
        <f>団体戦!$BE$11</f>
        <v>0</v>
      </c>
      <c r="E14" s="292">
        <f>団体戦!$BF$11</f>
        <v>0</v>
      </c>
      <c r="F14" s="297">
        <f>団体戦!$BG$11</f>
        <v>0</v>
      </c>
      <c r="G14" s="298">
        <f>団体戦!$BH$11</f>
        <v>0</v>
      </c>
      <c r="H14" s="502">
        <f>団体戦!$BI$11</f>
        <v>0</v>
      </c>
      <c r="I14" s="503"/>
      <c r="J14" s="112"/>
      <c r="K14" s="493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  <c r="W14" s="494"/>
      <c r="X14" s="495"/>
    </row>
    <row r="15" spans="1:43" ht="21" customHeight="1">
      <c r="A15" s="299" t="s">
        <v>161</v>
      </c>
      <c r="B15" s="505" t="str">
        <f>団体戦!$BJ$11&amp;" "&amp;団体戦!$BK$11</f>
        <v xml:space="preserve"> </v>
      </c>
      <c r="C15" s="506"/>
      <c r="D15" s="300">
        <f>団体戦!$BM$11</f>
        <v>0</v>
      </c>
      <c r="E15" s="301">
        <f>団体戦!$BN$11</f>
        <v>0</v>
      </c>
      <c r="F15" s="302">
        <f>団体戦!$BO$11</f>
        <v>0</v>
      </c>
      <c r="G15" s="303">
        <f>団体戦!$BP$11</f>
        <v>0</v>
      </c>
      <c r="H15" s="507">
        <f>団体戦!$BQ$11</f>
        <v>0</v>
      </c>
      <c r="I15" s="508"/>
      <c r="J15" s="112"/>
      <c r="K15" s="496"/>
      <c r="L15" s="497"/>
      <c r="M15" s="497"/>
      <c r="N15" s="497"/>
      <c r="O15" s="497"/>
      <c r="P15" s="497"/>
      <c r="Q15" s="497"/>
      <c r="R15" s="497"/>
      <c r="S15" s="497"/>
      <c r="T15" s="497"/>
      <c r="U15" s="497"/>
      <c r="V15" s="497"/>
      <c r="W15" s="497"/>
      <c r="X15" s="498"/>
    </row>
    <row r="16" spans="1:43" ht="6.75" customHeight="1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</row>
    <row r="17" spans="1:32" ht="21.75" customHeight="1">
      <c r="A17" s="475" t="s">
        <v>49</v>
      </c>
      <c r="B17" s="475"/>
      <c r="C17" s="475"/>
      <c r="D17" s="291"/>
      <c r="E17" s="291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spans="1:32" ht="25.5" customHeight="1">
      <c r="A18" s="509">
        <f>団体戦!$D$19</f>
        <v>0</v>
      </c>
      <c r="B18" s="510"/>
      <c r="C18" s="510"/>
      <c r="D18" s="510"/>
      <c r="E18" s="510"/>
      <c r="F18" s="488" t="str">
        <f>"監　督　"&amp;団体戦!$H$19&amp;" "&amp;団体戦!$I$19</f>
        <v xml:space="preserve">監　督　 </v>
      </c>
      <c r="G18" s="488"/>
      <c r="H18" s="488"/>
      <c r="I18" s="489"/>
      <c r="J18" s="112"/>
      <c r="K18" s="490" t="s">
        <v>156</v>
      </c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2"/>
    </row>
    <row r="19" spans="1:32" ht="24.75" customHeight="1">
      <c r="A19" s="511"/>
      <c r="B19" s="512"/>
      <c r="C19" s="512"/>
      <c r="D19" s="512"/>
      <c r="E19" s="512"/>
      <c r="F19" s="513" t="str">
        <f>"コーチ　"&amp;団体戦!$K$19&amp;" "&amp;団体戦!$L$19</f>
        <v xml:space="preserve">コーチ　 </v>
      </c>
      <c r="G19" s="513"/>
      <c r="H19" s="513"/>
      <c r="I19" s="514"/>
      <c r="J19" s="112"/>
      <c r="K19" s="493"/>
      <c r="L19" s="494"/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5"/>
    </row>
    <row r="20" spans="1:32" ht="31.5">
      <c r="A20" s="293" t="s">
        <v>5</v>
      </c>
      <c r="B20" s="499" t="s">
        <v>43</v>
      </c>
      <c r="C20" s="499"/>
      <c r="D20" s="294" t="s">
        <v>0</v>
      </c>
      <c r="E20" s="294" t="s">
        <v>27</v>
      </c>
      <c r="F20" s="292" t="s">
        <v>1</v>
      </c>
      <c r="G20" s="292" t="s">
        <v>2</v>
      </c>
      <c r="H20" s="466" t="s">
        <v>3</v>
      </c>
      <c r="I20" s="504"/>
      <c r="J20" s="112"/>
      <c r="K20" s="493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5"/>
    </row>
    <row r="21" spans="1:32" ht="27" customHeight="1">
      <c r="A21" s="295" t="s">
        <v>44</v>
      </c>
      <c r="B21" s="500" t="str">
        <f>団体戦!$N$19&amp;" "&amp;団体戦!$O$19</f>
        <v xml:space="preserve"> </v>
      </c>
      <c r="C21" s="501"/>
      <c r="D21" s="296">
        <f>団体戦!$Q$19</f>
        <v>0</v>
      </c>
      <c r="E21" s="292">
        <f>団体戦!$R$19</f>
        <v>0</v>
      </c>
      <c r="F21" s="297">
        <f>団体戦!$S$19</f>
        <v>0</v>
      </c>
      <c r="G21" s="298">
        <f>団体戦!$T$19</f>
        <v>0</v>
      </c>
      <c r="H21" s="502">
        <f>団体戦!$U$19</f>
        <v>0</v>
      </c>
      <c r="I21" s="503"/>
      <c r="J21" s="112"/>
      <c r="K21" s="493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5"/>
    </row>
    <row r="22" spans="1:32" ht="27" customHeight="1">
      <c r="A22" s="295" t="s">
        <v>46</v>
      </c>
      <c r="B22" s="500" t="str">
        <f>団体戦!$V$19&amp;" "&amp;団体戦!$W$19</f>
        <v xml:space="preserve"> </v>
      </c>
      <c r="C22" s="501"/>
      <c r="D22" s="296">
        <f>団体戦!$Y$19</f>
        <v>0</v>
      </c>
      <c r="E22" s="292">
        <f>団体戦!$Z$19</f>
        <v>0</v>
      </c>
      <c r="F22" s="297">
        <f>団体戦!$AA$19</f>
        <v>0</v>
      </c>
      <c r="G22" s="298">
        <f>団体戦!$AB$19</f>
        <v>0</v>
      </c>
      <c r="H22" s="502">
        <f>団体戦!$AC$19</f>
        <v>0</v>
      </c>
      <c r="I22" s="503"/>
      <c r="J22" s="112"/>
      <c r="K22" s="493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5"/>
    </row>
    <row r="23" spans="1:32" ht="27" customHeight="1">
      <c r="A23" s="295" t="s">
        <v>48</v>
      </c>
      <c r="B23" s="500" t="str">
        <f>団体戦!$AD$19&amp;" "&amp;団体戦!$AE$19</f>
        <v xml:space="preserve"> </v>
      </c>
      <c r="C23" s="501"/>
      <c r="D23" s="296">
        <f>団体戦!$AG$19</f>
        <v>0</v>
      </c>
      <c r="E23" s="292">
        <f>団体戦!$AH$19</f>
        <v>0</v>
      </c>
      <c r="F23" s="297">
        <f>団体戦!$AI$19</f>
        <v>0</v>
      </c>
      <c r="G23" s="298">
        <f>団体戦!$AJ$19</f>
        <v>0</v>
      </c>
      <c r="H23" s="502">
        <f>団体戦!$AK$19</f>
        <v>0</v>
      </c>
      <c r="I23" s="503"/>
      <c r="J23" s="112"/>
      <c r="K23" s="493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5"/>
    </row>
    <row r="24" spans="1:32" ht="27" customHeight="1">
      <c r="A24" s="299" t="s">
        <v>162</v>
      </c>
      <c r="B24" s="505" t="str">
        <f>団体戦!$AL$19&amp;" "&amp;団体戦!$AM$19</f>
        <v xml:space="preserve"> </v>
      </c>
      <c r="C24" s="506"/>
      <c r="D24" s="300">
        <f>団体戦!$AO$19</f>
        <v>0</v>
      </c>
      <c r="E24" s="301">
        <f>団体戦!$AP$19</f>
        <v>0</v>
      </c>
      <c r="F24" s="302">
        <f>団体戦!$AQ$19</f>
        <v>0</v>
      </c>
      <c r="G24" s="303">
        <f>団体戦!$AR$19</f>
        <v>0</v>
      </c>
      <c r="H24" s="507">
        <f>団体戦!$AS$19</f>
        <v>0</v>
      </c>
      <c r="I24" s="508"/>
      <c r="J24" s="112"/>
      <c r="K24" s="496"/>
      <c r="L24" s="497"/>
      <c r="M24" s="497"/>
      <c r="N24" s="497"/>
      <c r="O24" s="497"/>
      <c r="P24" s="497"/>
      <c r="Q24" s="497"/>
      <c r="R24" s="497"/>
      <c r="S24" s="497"/>
      <c r="T24" s="497"/>
      <c r="U24" s="497"/>
      <c r="V24" s="497"/>
      <c r="W24" s="497"/>
      <c r="X24" s="498"/>
    </row>
    <row r="25" spans="1:32" ht="6.75" customHeight="1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</row>
    <row r="26" spans="1:32" ht="21.75" customHeight="1">
      <c r="A26" s="475" t="s">
        <v>50</v>
      </c>
      <c r="B26" s="475"/>
      <c r="C26" s="475"/>
      <c r="D26" s="291"/>
      <c r="E26" s="291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</row>
    <row r="27" spans="1:32" s="93" customFormat="1" ht="31.5">
      <c r="A27" s="518" t="s">
        <v>51</v>
      </c>
      <c r="B27" s="483"/>
      <c r="C27" s="477" t="s">
        <v>148</v>
      </c>
      <c r="D27" s="477"/>
      <c r="E27" s="477" t="s">
        <v>35</v>
      </c>
      <c r="F27" s="477"/>
      <c r="G27" s="477"/>
      <c r="H27" s="304" t="s">
        <v>0</v>
      </c>
      <c r="I27" s="304" t="s">
        <v>27</v>
      </c>
      <c r="J27" s="477" t="s">
        <v>1</v>
      </c>
      <c r="K27" s="477"/>
      <c r="L27" s="477"/>
      <c r="M27" s="477"/>
      <c r="N27" s="477" t="s">
        <v>2</v>
      </c>
      <c r="O27" s="477"/>
      <c r="P27" s="477"/>
      <c r="Q27" s="477" t="s">
        <v>3</v>
      </c>
      <c r="R27" s="477"/>
      <c r="S27" s="477"/>
      <c r="T27" s="481" t="s">
        <v>52</v>
      </c>
      <c r="U27" s="482"/>
      <c r="V27" s="483"/>
      <c r="W27" s="481" t="s">
        <v>37</v>
      </c>
      <c r="X27" s="515"/>
    </row>
    <row r="28" spans="1:32" s="93" customFormat="1" ht="24" customHeight="1">
      <c r="A28" s="473" t="s">
        <v>53</v>
      </c>
      <c r="B28" s="474"/>
      <c r="C28" s="466">
        <f>個人戦!$G$13</f>
        <v>0</v>
      </c>
      <c r="D28" s="466"/>
      <c r="E28" s="466" t="str">
        <f>個人戦!$C$13&amp;" "&amp;個人戦!$D$13</f>
        <v xml:space="preserve"> </v>
      </c>
      <c r="F28" s="466"/>
      <c r="G28" s="466"/>
      <c r="H28" s="364">
        <f>個人戦!$K$13</f>
        <v>0</v>
      </c>
      <c r="I28" s="364">
        <f>個人戦!$L$13</f>
        <v>0</v>
      </c>
      <c r="J28" s="467">
        <f>個人戦!$M$13</f>
        <v>0</v>
      </c>
      <c r="K28" s="466"/>
      <c r="L28" s="466"/>
      <c r="M28" s="466"/>
      <c r="N28" s="468">
        <f>個人戦!$N$13</f>
        <v>0</v>
      </c>
      <c r="O28" s="468"/>
      <c r="P28" s="468"/>
      <c r="Q28" s="468">
        <f>個人戦!$O$13</f>
        <v>0</v>
      </c>
      <c r="R28" s="468"/>
      <c r="S28" s="468"/>
      <c r="T28" s="466">
        <f>個人戦!$P$13</f>
        <v>0</v>
      </c>
      <c r="U28" s="466"/>
      <c r="V28" s="466"/>
      <c r="W28" s="516">
        <f>個人戦!$Q$13</f>
        <v>0</v>
      </c>
      <c r="X28" s="517"/>
      <c r="AB28" s="103"/>
      <c r="AC28" s="103"/>
      <c r="AD28" s="103"/>
      <c r="AE28" s="103"/>
      <c r="AF28" s="103"/>
    </row>
    <row r="29" spans="1:32" s="93" customFormat="1" ht="23.25" customHeight="1">
      <c r="A29" s="473" t="s">
        <v>54</v>
      </c>
      <c r="B29" s="474"/>
      <c r="C29" s="466">
        <f>個人戦!$G$14</f>
        <v>0</v>
      </c>
      <c r="D29" s="466"/>
      <c r="E29" s="466" t="str">
        <f>個人戦!$C$14&amp;" "&amp;個人戦!$D$14</f>
        <v xml:space="preserve"> </v>
      </c>
      <c r="F29" s="466"/>
      <c r="G29" s="466"/>
      <c r="H29" s="364">
        <f>個人戦!$K$14</f>
        <v>0</v>
      </c>
      <c r="I29" s="364">
        <f>個人戦!$L$14</f>
        <v>0</v>
      </c>
      <c r="J29" s="467">
        <f>個人戦!$M$14</f>
        <v>0</v>
      </c>
      <c r="K29" s="466"/>
      <c r="L29" s="466"/>
      <c r="M29" s="466"/>
      <c r="N29" s="468">
        <f>個人戦!$N$14</f>
        <v>0</v>
      </c>
      <c r="O29" s="468"/>
      <c r="P29" s="468"/>
      <c r="Q29" s="468">
        <f>個人戦!$O$14</f>
        <v>0</v>
      </c>
      <c r="R29" s="468"/>
      <c r="S29" s="468"/>
      <c r="T29" s="466">
        <f>個人戦!$P$14</f>
        <v>0</v>
      </c>
      <c r="U29" s="466"/>
      <c r="V29" s="466"/>
      <c r="W29" s="516">
        <f>個人戦!$Q$14</f>
        <v>0</v>
      </c>
      <c r="X29" s="517"/>
      <c r="AB29" s="103"/>
      <c r="AC29" s="103"/>
      <c r="AD29" s="103"/>
      <c r="AE29" s="103"/>
      <c r="AF29" s="103"/>
    </row>
    <row r="30" spans="1:32" s="93" customFormat="1" ht="24" customHeight="1">
      <c r="A30" s="473" t="s">
        <v>55</v>
      </c>
      <c r="B30" s="474"/>
      <c r="C30" s="466">
        <f>個人戦!$G$15</f>
        <v>0</v>
      </c>
      <c r="D30" s="466"/>
      <c r="E30" s="466" t="str">
        <f>個人戦!$C$15&amp;" "&amp;個人戦!$D$15</f>
        <v xml:space="preserve"> </v>
      </c>
      <c r="F30" s="466"/>
      <c r="G30" s="466"/>
      <c r="H30" s="364">
        <f>個人戦!$K$15</f>
        <v>0</v>
      </c>
      <c r="I30" s="364">
        <f>個人戦!$L$15</f>
        <v>0</v>
      </c>
      <c r="J30" s="467">
        <f>個人戦!$M$15</f>
        <v>0</v>
      </c>
      <c r="K30" s="466"/>
      <c r="L30" s="466"/>
      <c r="M30" s="466"/>
      <c r="N30" s="468">
        <f>個人戦!$N$15</f>
        <v>0</v>
      </c>
      <c r="O30" s="468"/>
      <c r="P30" s="468"/>
      <c r="Q30" s="468">
        <f>個人戦!$O$15</f>
        <v>0</v>
      </c>
      <c r="R30" s="468"/>
      <c r="S30" s="468"/>
      <c r="T30" s="466">
        <f>個人戦!$P$15</f>
        <v>0</v>
      </c>
      <c r="U30" s="466"/>
      <c r="V30" s="466"/>
      <c r="W30" s="516">
        <f>個人戦!$Q$15</f>
        <v>0</v>
      </c>
      <c r="X30" s="517"/>
      <c r="AB30" s="103"/>
      <c r="AC30" s="103"/>
      <c r="AD30" s="103"/>
      <c r="AE30" s="103"/>
      <c r="AF30" s="103"/>
    </row>
    <row r="31" spans="1:32" s="93" customFormat="1" ht="24" customHeight="1">
      <c r="A31" s="473" t="s">
        <v>56</v>
      </c>
      <c r="B31" s="474"/>
      <c r="C31" s="466">
        <f>個人戦!$G$16</f>
        <v>0</v>
      </c>
      <c r="D31" s="466"/>
      <c r="E31" s="466" t="str">
        <f>個人戦!$C$16&amp;" "&amp;個人戦!$D$16</f>
        <v xml:space="preserve"> </v>
      </c>
      <c r="F31" s="466"/>
      <c r="G31" s="466"/>
      <c r="H31" s="364">
        <f>個人戦!$K$16</f>
        <v>0</v>
      </c>
      <c r="I31" s="364">
        <f>個人戦!$L$16</f>
        <v>0</v>
      </c>
      <c r="J31" s="467">
        <f>個人戦!$M$16</f>
        <v>0</v>
      </c>
      <c r="K31" s="466"/>
      <c r="L31" s="466"/>
      <c r="M31" s="466"/>
      <c r="N31" s="468">
        <f>個人戦!$N$16</f>
        <v>0</v>
      </c>
      <c r="O31" s="468"/>
      <c r="P31" s="468"/>
      <c r="Q31" s="468">
        <f>個人戦!$O$16</f>
        <v>0</v>
      </c>
      <c r="R31" s="468"/>
      <c r="S31" s="468"/>
      <c r="T31" s="466">
        <f>個人戦!$P$16</f>
        <v>0</v>
      </c>
      <c r="U31" s="466"/>
      <c r="V31" s="466"/>
      <c r="W31" s="516">
        <f>個人戦!$Q$16</f>
        <v>0</v>
      </c>
      <c r="X31" s="517"/>
      <c r="AB31" s="103"/>
      <c r="AC31" s="103"/>
      <c r="AD31" s="103"/>
      <c r="AE31" s="103"/>
      <c r="AF31" s="103"/>
    </row>
    <row r="32" spans="1:32" s="93" customFormat="1" ht="24" customHeight="1">
      <c r="A32" s="473" t="s">
        <v>57</v>
      </c>
      <c r="B32" s="474"/>
      <c r="C32" s="466">
        <f>個人戦!$G$17</f>
        <v>0</v>
      </c>
      <c r="D32" s="466"/>
      <c r="E32" s="466" t="str">
        <f>個人戦!$C$17&amp;" "&amp;個人戦!$D$17</f>
        <v xml:space="preserve"> </v>
      </c>
      <c r="F32" s="466"/>
      <c r="G32" s="466"/>
      <c r="H32" s="364">
        <f>個人戦!$K$17</f>
        <v>0</v>
      </c>
      <c r="I32" s="364">
        <f>個人戦!$L$17</f>
        <v>0</v>
      </c>
      <c r="J32" s="467">
        <f>個人戦!$M$17</f>
        <v>0</v>
      </c>
      <c r="K32" s="466"/>
      <c r="L32" s="466"/>
      <c r="M32" s="466"/>
      <c r="N32" s="468">
        <f>個人戦!$N$17</f>
        <v>0</v>
      </c>
      <c r="O32" s="468"/>
      <c r="P32" s="468"/>
      <c r="Q32" s="468">
        <f>個人戦!$O$17</f>
        <v>0</v>
      </c>
      <c r="R32" s="468"/>
      <c r="S32" s="468"/>
      <c r="T32" s="466">
        <f>個人戦!$P$17</f>
        <v>0</v>
      </c>
      <c r="U32" s="466"/>
      <c r="V32" s="466"/>
      <c r="W32" s="516">
        <f>個人戦!$Q$17</f>
        <v>0</v>
      </c>
      <c r="X32" s="517"/>
      <c r="AB32" s="103"/>
      <c r="AC32" s="103"/>
      <c r="AD32" s="103"/>
      <c r="AE32" s="103"/>
      <c r="AF32" s="103"/>
    </row>
    <row r="33" spans="1:32" s="93" customFormat="1" ht="24" customHeight="1">
      <c r="A33" s="473" t="s">
        <v>58</v>
      </c>
      <c r="B33" s="474"/>
      <c r="C33" s="466">
        <f>個人戦!$G$18</f>
        <v>0</v>
      </c>
      <c r="D33" s="466"/>
      <c r="E33" s="466" t="str">
        <f>個人戦!$C$18&amp;" "&amp;個人戦!$D$18</f>
        <v xml:space="preserve"> </v>
      </c>
      <c r="F33" s="466"/>
      <c r="G33" s="466"/>
      <c r="H33" s="364">
        <f>個人戦!$K$18</f>
        <v>0</v>
      </c>
      <c r="I33" s="364">
        <f>個人戦!$L$18</f>
        <v>0</v>
      </c>
      <c r="J33" s="467">
        <f>個人戦!$M$18</f>
        <v>0</v>
      </c>
      <c r="K33" s="466"/>
      <c r="L33" s="466"/>
      <c r="M33" s="466"/>
      <c r="N33" s="468">
        <f>個人戦!$N$18</f>
        <v>0</v>
      </c>
      <c r="O33" s="468"/>
      <c r="P33" s="468"/>
      <c r="Q33" s="468">
        <f>個人戦!$O$18</f>
        <v>0</v>
      </c>
      <c r="R33" s="468"/>
      <c r="S33" s="468"/>
      <c r="T33" s="466">
        <f>個人戦!$P$18</f>
        <v>0</v>
      </c>
      <c r="U33" s="466"/>
      <c r="V33" s="466"/>
      <c r="W33" s="516">
        <f>個人戦!$Q$18</f>
        <v>0</v>
      </c>
      <c r="X33" s="517"/>
      <c r="AB33" s="103"/>
      <c r="AC33" s="103"/>
      <c r="AD33" s="103"/>
      <c r="AE33" s="103"/>
      <c r="AF33" s="103"/>
    </row>
    <row r="34" spans="1:32" s="93" customFormat="1" ht="24" customHeight="1">
      <c r="A34" s="473" t="s">
        <v>59</v>
      </c>
      <c r="B34" s="474"/>
      <c r="C34" s="466">
        <f>個人戦!$G$19</f>
        <v>0</v>
      </c>
      <c r="D34" s="466"/>
      <c r="E34" s="466" t="str">
        <f>個人戦!$C$19&amp;" "&amp;個人戦!$D$19</f>
        <v xml:space="preserve"> </v>
      </c>
      <c r="F34" s="466"/>
      <c r="G34" s="466"/>
      <c r="H34" s="364">
        <f>個人戦!$K$19</f>
        <v>0</v>
      </c>
      <c r="I34" s="364">
        <f>個人戦!$L$19</f>
        <v>0</v>
      </c>
      <c r="J34" s="467">
        <f>個人戦!$M$19</f>
        <v>0</v>
      </c>
      <c r="K34" s="466"/>
      <c r="L34" s="466"/>
      <c r="M34" s="466"/>
      <c r="N34" s="468">
        <f>個人戦!$N$19</f>
        <v>0</v>
      </c>
      <c r="O34" s="468"/>
      <c r="P34" s="468"/>
      <c r="Q34" s="468">
        <f>個人戦!$O$19</f>
        <v>0</v>
      </c>
      <c r="R34" s="468"/>
      <c r="S34" s="468"/>
      <c r="T34" s="466">
        <f>個人戦!$P$19</f>
        <v>0</v>
      </c>
      <c r="U34" s="466"/>
      <c r="V34" s="466"/>
      <c r="W34" s="516">
        <f>個人戦!$Q$19</f>
        <v>0</v>
      </c>
      <c r="X34" s="517"/>
      <c r="AB34" s="103"/>
      <c r="AC34" s="103"/>
      <c r="AD34" s="103"/>
      <c r="AE34" s="103"/>
      <c r="AF34" s="103"/>
    </row>
    <row r="35" spans="1:32" s="93" customFormat="1" ht="24" customHeight="1">
      <c r="A35" s="478" t="s">
        <v>38</v>
      </c>
      <c r="B35" s="479"/>
      <c r="C35" s="471">
        <f>個人戦!$G$20</f>
        <v>0</v>
      </c>
      <c r="D35" s="471"/>
      <c r="E35" s="471" t="str">
        <f>個人戦!$C$20&amp;" "&amp;個人戦!$D$20</f>
        <v xml:space="preserve"> </v>
      </c>
      <c r="F35" s="471"/>
      <c r="G35" s="471"/>
      <c r="H35" s="365">
        <f>個人戦!$K$20</f>
        <v>0</v>
      </c>
      <c r="I35" s="365">
        <f>個人戦!$L$20</f>
        <v>0</v>
      </c>
      <c r="J35" s="480">
        <f>個人戦!$M$20</f>
        <v>0</v>
      </c>
      <c r="K35" s="471"/>
      <c r="L35" s="471"/>
      <c r="M35" s="471"/>
      <c r="N35" s="472">
        <f>個人戦!$N$20</f>
        <v>0</v>
      </c>
      <c r="O35" s="472"/>
      <c r="P35" s="472"/>
      <c r="Q35" s="472">
        <f>個人戦!$O$20</f>
        <v>0</v>
      </c>
      <c r="R35" s="472"/>
      <c r="S35" s="472"/>
      <c r="T35" s="471">
        <f>個人戦!$P$20</f>
        <v>0</v>
      </c>
      <c r="U35" s="471"/>
      <c r="V35" s="471"/>
      <c r="W35" s="529">
        <f>個人戦!$Q$20</f>
        <v>0</v>
      </c>
      <c r="X35" s="530"/>
      <c r="AB35" s="103"/>
      <c r="AC35" s="103"/>
      <c r="AD35" s="103"/>
      <c r="AE35" s="103"/>
      <c r="AF35" s="103"/>
    </row>
    <row r="36" spans="1:32" s="93" customFormat="1" ht="6" customHeight="1">
      <c r="A36" s="305"/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AB36" s="103"/>
      <c r="AC36" s="103"/>
      <c r="AD36" s="103"/>
      <c r="AE36" s="103"/>
      <c r="AF36" s="103"/>
    </row>
    <row r="37" spans="1:32" s="93" customFormat="1" ht="21.75" customHeight="1">
      <c r="A37" s="475" t="s">
        <v>60</v>
      </c>
      <c r="B37" s="475"/>
      <c r="C37" s="475"/>
      <c r="D37" s="306"/>
      <c r="E37" s="306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AB37" s="103"/>
      <c r="AC37" s="103"/>
      <c r="AD37" s="103"/>
      <c r="AE37" s="103"/>
      <c r="AF37" s="103"/>
    </row>
    <row r="38" spans="1:32" s="93" customFormat="1" ht="27.6" customHeight="1">
      <c r="A38" s="476" t="s">
        <v>51</v>
      </c>
      <c r="B38" s="477"/>
      <c r="C38" s="477" t="s">
        <v>148</v>
      </c>
      <c r="D38" s="477"/>
      <c r="E38" s="477" t="s">
        <v>35</v>
      </c>
      <c r="F38" s="477"/>
      <c r="G38" s="477"/>
      <c r="H38" s="304" t="s">
        <v>0</v>
      </c>
      <c r="I38" s="304" t="s">
        <v>27</v>
      </c>
      <c r="J38" s="477" t="s">
        <v>1</v>
      </c>
      <c r="K38" s="477"/>
      <c r="L38" s="477"/>
      <c r="M38" s="477"/>
      <c r="N38" s="477" t="s">
        <v>2</v>
      </c>
      <c r="O38" s="477"/>
      <c r="P38" s="477"/>
      <c r="Q38" s="477" t="s">
        <v>3</v>
      </c>
      <c r="R38" s="477"/>
      <c r="S38" s="477"/>
      <c r="T38" s="477" t="s">
        <v>52</v>
      </c>
      <c r="U38" s="477"/>
      <c r="V38" s="477"/>
      <c r="W38" s="481" t="s">
        <v>37</v>
      </c>
      <c r="X38" s="515"/>
      <c r="AB38" s="103"/>
      <c r="AC38" s="103"/>
      <c r="AD38" s="103"/>
      <c r="AE38" s="103"/>
      <c r="AF38" s="103"/>
    </row>
    <row r="39" spans="1:32" s="93" customFormat="1" ht="26.25" customHeight="1">
      <c r="A39" s="465" t="s">
        <v>157</v>
      </c>
      <c r="B39" s="466"/>
      <c r="C39" s="466">
        <f>個人戦!$G$25</f>
        <v>0</v>
      </c>
      <c r="D39" s="466"/>
      <c r="E39" s="466" t="str">
        <f>個人戦!$C$25&amp;" "&amp;個人戦!$D$25</f>
        <v xml:space="preserve"> </v>
      </c>
      <c r="F39" s="466"/>
      <c r="G39" s="466"/>
      <c r="H39" s="364">
        <f>個人戦!$K$25</f>
        <v>0</v>
      </c>
      <c r="I39" s="364">
        <f>個人戦!$L$25</f>
        <v>0</v>
      </c>
      <c r="J39" s="467">
        <f>個人戦!$M$25</f>
        <v>0</v>
      </c>
      <c r="K39" s="466"/>
      <c r="L39" s="466"/>
      <c r="M39" s="466"/>
      <c r="N39" s="468">
        <f>個人戦!$N$25</f>
        <v>0</v>
      </c>
      <c r="O39" s="468"/>
      <c r="P39" s="468"/>
      <c r="Q39" s="468">
        <f>個人戦!$O$25</f>
        <v>0</v>
      </c>
      <c r="R39" s="468"/>
      <c r="S39" s="468"/>
      <c r="T39" s="466">
        <f>個人戦!$P$25</f>
        <v>0</v>
      </c>
      <c r="U39" s="466"/>
      <c r="V39" s="466"/>
      <c r="W39" s="516">
        <f>個人戦!$Q$25</f>
        <v>0</v>
      </c>
      <c r="X39" s="517"/>
      <c r="AB39" s="103"/>
      <c r="AC39" s="103"/>
      <c r="AD39" s="103"/>
      <c r="AE39" s="103"/>
      <c r="AF39" s="103"/>
    </row>
    <row r="40" spans="1:32" s="93" customFormat="1" ht="26.25" customHeight="1">
      <c r="A40" s="465" t="s">
        <v>158</v>
      </c>
      <c r="B40" s="466"/>
      <c r="C40" s="466">
        <f>個人戦!$G$26</f>
        <v>0</v>
      </c>
      <c r="D40" s="466"/>
      <c r="E40" s="466" t="str">
        <f>個人戦!$C$26&amp;" "&amp;個人戦!$D$26</f>
        <v xml:space="preserve"> </v>
      </c>
      <c r="F40" s="466"/>
      <c r="G40" s="466"/>
      <c r="H40" s="364">
        <f>個人戦!$K$26</f>
        <v>0</v>
      </c>
      <c r="I40" s="364">
        <f>個人戦!$L$26</f>
        <v>0</v>
      </c>
      <c r="J40" s="467">
        <f>個人戦!$M$26</f>
        <v>0</v>
      </c>
      <c r="K40" s="466"/>
      <c r="L40" s="466"/>
      <c r="M40" s="466"/>
      <c r="N40" s="468">
        <f>個人戦!$N$26</f>
        <v>0</v>
      </c>
      <c r="O40" s="468"/>
      <c r="P40" s="468"/>
      <c r="Q40" s="468">
        <f>個人戦!$O$26</f>
        <v>0</v>
      </c>
      <c r="R40" s="468"/>
      <c r="S40" s="468"/>
      <c r="T40" s="466">
        <f>個人戦!$P$26</f>
        <v>0</v>
      </c>
      <c r="U40" s="466"/>
      <c r="V40" s="466"/>
      <c r="W40" s="516">
        <f>個人戦!$Q$26</f>
        <v>0</v>
      </c>
      <c r="X40" s="517"/>
      <c r="AB40" s="103"/>
      <c r="AC40" s="103"/>
      <c r="AD40" s="103"/>
      <c r="AE40" s="103"/>
      <c r="AF40" s="103"/>
    </row>
    <row r="41" spans="1:32" s="93" customFormat="1" ht="26.25" customHeight="1">
      <c r="A41" s="465" t="s">
        <v>61</v>
      </c>
      <c r="B41" s="466"/>
      <c r="C41" s="466">
        <f>個人戦!$G$27</f>
        <v>0</v>
      </c>
      <c r="D41" s="466"/>
      <c r="E41" s="466" t="str">
        <f>個人戦!$C$27&amp;" "&amp;個人戦!$D$27</f>
        <v xml:space="preserve"> </v>
      </c>
      <c r="F41" s="466"/>
      <c r="G41" s="466"/>
      <c r="H41" s="364">
        <f>個人戦!$K$27</f>
        <v>0</v>
      </c>
      <c r="I41" s="364">
        <f>個人戦!$L$27</f>
        <v>0</v>
      </c>
      <c r="J41" s="467">
        <f>個人戦!$M$27</f>
        <v>0</v>
      </c>
      <c r="K41" s="466"/>
      <c r="L41" s="466"/>
      <c r="M41" s="466"/>
      <c r="N41" s="468">
        <f>個人戦!$N$27</f>
        <v>0</v>
      </c>
      <c r="O41" s="468"/>
      <c r="P41" s="468"/>
      <c r="Q41" s="468">
        <f>個人戦!$O$27</f>
        <v>0</v>
      </c>
      <c r="R41" s="468"/>
      <c r="S41" s="468"/>
      <c r="T41" s="466">
        <f>個人戦!$P$27</f>
        <v>0</v>
      </c>
      <c r="U41" s="466"/>
      <c r="V41" s="466"/>
      <c r="W41" s="516">
        <f>個人戦!$Q$27</f>
        <v>0</v>
      </c>
      <c r="X41" s="517"/>
      <c r="AB41" s="103"/>
      <c r="AC41" s="103"/>
      <c r="AD41" s="103"/>
      <c r="AE41" s="103"/>
      <c r="AF41" s="103"/>
    </row>
    <row r="42" spans="1:32" s="93" customFormat="1" ht="26.25" customHeight="1">
      <c r="A42" s="465" t="s">
        <v>62</v>
      </c>
      <c r="B42" s="466"/>
      <c r="C42" s="466">
        <f>個人戦!$G$28</f>
        <v>0</v>
      </c>
      <c r="D42" s="466"/>
      <c r="E42" s="466" t="str">
        <f>個人戦!$C$28&amp;" "&amp;個人戦!$D$28</f>
        <v xml:space="preserve"> </v>
      </c>
      <c r="F42" s="466"/>
      <c r="G42" s="466"/>
      <c r="H42" s="364">
        <f>個人戦!$K$28</f>
        <v>0</v>
      </c>
      <c r="I42" s="364">
        <f>個人戦!$L$28</f>
        <v>0</v>
      </c>
      <c r="J42" s="467">
        <f>個人戦!$M$28</f>
        <v>0</v>
      </c>
      <c r="K42" s="466"/>
      <c r="L42" s="466"/>
      <c r="M42" s="466"/>
      <c r="N42" s="468">
        <f>個人戦!$N$28</f>
        <v>0</v>
      </c>
      <c r="O42" s="468"/>
      <c r="P42" s="468"/>
      <c r="Q42" s="468">
        <f>個人戦!$O$28</f>
        <v>0</v>
      </c>
      <c r="R42" s="468"/>
      <c r="S42" s="468"/>
      <c r="T42" s="466">
        <f>個人戦!$P$28</f>
        <v>0</v>
      </c>
      <c r="U42" s="466"/>
      <c r="V42" s="466"/>
      <c r="W42" s="516">
        <f>個人戦!$Q$28</f>
        <v>0</v>
      </c>
      <c r="X42" s="517"/>
      <c r="AB42" s="103"/>
      <c r="AC42" s="103"/>
      <c r="AD42" s="103"/>
      <c r="AE42" s="103"/>
      <c r="AF42" s="103"/>
    </row>
    <row r="43" spans="1:32" s="93" customFormat="1" ht="26.25" customHeight="1">
      <c r="A43" s="465" t="s">
        <v>63</v>
      </c>
      <c r="B43" s="466"/>
      <c r="C43" s="466">
        <f>個人戦!$G$29</f>
        <v>0</v>
      </c>
      <c r="D43" s="466"/>
      <c r="E43" s="466" t="str">
        <f>個人戦!$C$29&amp;" "&amp;個人戦!$D$29</f>
        <v xml:space="preserve"> </v>
      </c>
      <c r="F43" s="466"/>
      <c r="G43" s="466"/>
      <c r="H43" s="364">
        <f>個人戦!$K$29</f>
        <v>0</v>
      </c>
      <c r="I43" s="364">
        <f>個人戦!$L$29</f>
        <v>0</v>
      </c>
      <c r="J43" s="467">
        <f>個人戦!$M$29</f>
        <v>0</v>
      </c>
      <c r="K43" s="466"/>
      <c r="L43" s="466"/>
      <c r="M43" s="466"/>
      <c r="N43" s="468">
        <f>個人戦!$N$29</f>
        <v>0</v>
      </c>
      <c r="O43" s="468"/>
      <c r="P43" s="468"/>
      <c r="Q43" s="468">
        <f>個人戦!$O$29</f>
        <v>0</v>
      </c>
      <c r="R43" s="468"/>
      <c r="S43" s="468"/>
      <c r="T43" s="466">
        <f>個人戦!$P$29</f>
        <v>0</v>
      </c>
      <c r="U43" s="466"/>
      <c r="V43" s="466"/>
      <c r="W43" s="516">
        <f>個人戦!$Q$29</f>
        <v>0</v>
      </c>
      <c r="X43" s="517"/>
      <c r="AB43" s="103"/>
      <c r="AC43" s="103"/>
      <c r="AD43" s="103"/>
      <c r="AE43" s="103"/>
      <c r="AF43" s="103"/>
    </row>
    <row r="44" spans="1:32" s="93" customFormat="1" ht="26.25" customHeight="1">
      <c r="A44" s="465" t="s">
        <v>64</v>
      </c>
      <c r="B44" s="466"/>
      <c r="C44" s="466">
        <f>個人戦!$G$30</f>
        <v>0</v>
      </c>
      <c r="D44" s="466"/>
      <c r="E44" s="466" t="str">
        <f>個人戦!$C$30&amp;" "&amp;個人戦!$D$30</f>
        <v xml:space="preserve"> </v>
      </c>
      <c r="F44" s="466"/>
      <c r="G44" s="466"/>
      <c r="H44" s="364">
        <f>個人戦!$K$30</f>
        <v>0</v>
      </c>
      <c r="I44" s="364">
        <f>個人戦!$L$30</f>
        <v>0</v>
      </c>
      <c r="J44" s="467">
        <f>個人戦!$M$30</f>
        <v>0</v>
      </c>
      <c r="K44" s="466"/>
      <c r="L44" s="466"/>
      <c r="M44" s="466"/>
      <c r="N44" s="468">
        <f>個人戦!$N$30</f>
        <v>0</v>
      </c>
      <c r="O44" s="468"/>
      <c r="P44" s="468"/>
      <c r="Q44" s="468">
        <f>個人戦!$O$30</f>
        <v>0</v>
      </c>
      <c r="R44" s="468"/>
      <c r="S44" s="468"/>
      <c r="T44" s="466">
        <f>個人戦!$P$30</f>
        <v>0</v>
      </c>
      <c r="U44" s="466"/>
      <c r="V44" s="466"/>
      <c r="W44" s="516">
        <f>個人戦!$Q$30</f>
        <v>0</v>
      </c>
      <c r="X44" s="517"/>
      <c r="AB44" s="103"/>
      <c r="AC44" s="103"/>
      <c r="AD44" s="103"/>
      <c r="AE44" s="103"/>
      <c r="AF44" s="103"/>
    </row>
    <row r="45" spans="1:32" s="93" customFormat="1" ht="26.25" customHeight="1">
      <c r="A45" s="465" t="s">
        <v>65</v>
      </c>
      <c r="B45" s="466"/>
      <c r="C45" s="466">
        <f>個人戦!$G$31</f>
        <v>0</v>
      </c>
      <c r="D45" s="466"/>
      <c r="E45" s="466" t="str">
        <f>個人戦!$C$31&amp;" "&amp;個人戦!$D$31</f>
        <v xml:space="preserve"> </v>
      </c>
      <c r="F45" s="466"/>
      <c r="G45" s="466"/>
      <c r="H45" s="364">
        <f>個人戦!$K$31</f>
        <v>0</v>
      </c>
      <c r="I45" s="364">
        <f>個人戦!$L$31</f>
        <v>0</v>
      </c>
      <c r="J45" s="467">
        <f>個人戦!$M$31</f>
        <v>0</v>
      </c>
      <c r="K45" s="466"/>
      <c r="L45" s="466"/>
      <c r="M45" s="466"/>
      <c r="N45" s="468">
        <f>個人戦!$N$31</f>
        <v>0</v>
      </c>
      <c r="O45" s="468"/>
      <c r="P45" s="468"/>
      <c r="Q45" s="468">
        <f>個人戦!$O$31</f>
        <v>0</v>
      </c>
      <c r="R45" s="468"/>
      <c r="S45" s="468"/>
      <c r="T45" s="466">
        <f>個人戦!$P$31</f>
        <v>0</v>
      </c>
      <c r="U45" s="466"/>
      <c r="V45" s="466"/>
      <c r="W45" s="516">
        <f>個人戦!$Q$31</f>
        <v>0</v>
      </c>
      <c r="X45" s="517"/>
      <c r="AB45" s="103"/>
      <c r="AC45" s="103"/>
      <c r="AD45" s="103"/>
      <c r="AE45" s="103"/>
      <c r="AF45" s="103"/>
    </row>
    <row r="46" spans="1:32" ht="24" customHeight="1">
      <c r="A46" s="469" t="s">
        <v>39</v>
      </c>
      <c r="B46" s="470"/>
      <c r="C46" s="471">
        <f>個人戦!$G$32</f>
        <v>0</v>
      </c>
      <c r="D46" s="471"/>
      <c r="E46" s="471" t="str">
        <f>個人戦!$C$32&amp;" "&amp;個人戦!$D$32</f>
        <v xml:space="preserve"> </v>
      </c>
      <c r="F46" s="471"/>
      <c r="G46" s="471"/>
      <c r="H46" s="365">
        <f>個人戦!$K$32</f>
        <v>0</v>
      </c>
      <c r="I46" s="365">
        <f>個人戦!$L$32</f>
        <v>0</v>
      </c>
      <c r="J46" s="480">
        <f>個人戦!$M$32</f>
        <v>0</v>
      </c>
      <c r="K46" s="471"/>
      <c r="L46" s="471"/>
      <c r="M46" s="471"/>
      <c r="N46" s="472">
        <f>個人戦!$N$32</f>
        <v>0</v>
      </c>
      <c r="O46" s="472"/>
      <c r="P46" s="472"/>
      <c r="Q46" s="472">
        <f>個人戦!$O$32</f>
        <v>0</v>
      </c>
      <c r="R46" s="472"/>
      <c r="S46" s="472"/>
      <c r="T46" s="471">
        <f>個人戦!$P$32</f>
        <v>0</v>
      </c>
      <c r="U46" s="471"/>
      <c r="V46" s="471"/>
      <c r="W46" s="529">
        <f>個人戦!$Q$32</f>
        <v>0</v>
      </c>
      <c r="X46" s="530"/>
      <c r="AB46" s="103"/>
      <c r="AC46" s="103"/>
      <c r="AD46" s="103"/>
      <c r="AE46" s="103"/>
      <c r="AF46" s="103"/>
    </row>
  </sheetData>
  <protectedRanges>
    <protectedRange sqref="K6 K18:X25" name="写真の枠"/>
  </protectedRanges>
  <mergeCells count="185">
    <mergeCell ref="W43:X43"/>
    <mergeCell ref="W44:X44"/>
    <mergeCell ref="W45:X45"/>
    <mergeCell ref="W46:X46"/>
    <mergeCell ref="W32:X32"/>
    <mergeCell ref="W33:X33"/>
    <mergeCell ref="W34:X34"/>
    <mergeCell ref="W35:X35"/>
    <mergeCell ref="W38:X38"/>
    <mergeCell ref="W39:X39"/>
    <mergeCell ref="W40:X40"/>
    <mergeCell ref="W41:X41"/>
    <mergeCell ref="W42:X42"/>
    <mergeCell ref="A18:E19"/>
    <mergeCell ref="F19:I19"/>
    <mergeCell ref="W27:X27"/>
    <mergeCell ref="W28:X28"/>
    <mergeCell ref="W29:X29"/>
    <mergeCell ref="W30:X30"/>
    <mergeCell ref="W31:X31"/>
    <mergeCell ref="A17:C17"/>
    <mergeCell ref="F18:I18"/>
    <mergeCell ref="K18:X24"/>
    <mergeCell ref="B20:C20"/>
    <mergeCell ref="B24:C24"/>
    <mergeCell ref="H24:I24"/>
    <mergeCell ref="A26:C26"/>
    <mergeCell ref="A27:B27"/>
    <mergeCell ref="C27:D27"/>
    <mergeCell ref="E27:G27"/>
    <mergeCell ref="H20:I20"/>
    <mergeCell ref="B21:C21"/>
    <mergeCell ref="H21:I21"/>
    <mergeCell ref="B22:C22"/>
    <mergeCell ref="H22:I22"/>
    <mergeCell ref="B23:C23"/>
    <mergeCell ref="H23:I23"/>
    <mergeCell ref="C1:D1"/>
    <mergeCell ref="A4:B4"/>
    <mergeCell ref="Q4:X5"/>
    <mergeCell ref="A5:C5"/>
    <mergeCell ref="F6:I6"/>
    <mergeCell ref="K6:X15"/>
    <mergeCell ref="B8:C8"/>
    <mergeCell ref="B12:C12"/>
    <mergeCell ref="H12:I12"/>
    <mergeCell ref="B13:C13"/>
    <mergeCell ref="H13:I13"/>
    <mergeCell ref="B14:C14"/>
    <mergeCell ref="H14:I14"/>
    <mergeCell ref="H8:I8"/>
    <mergeCell ref="B9:C9"/>
    <mergeCell ref="H9:I9"/>
    <mergeCell ref="B10:C10"/>
    <mergeCell ref="H10:I10"/>
    <mergeCell ref="B11:C11"/>
    <mergeCell ref="H11:I11"/>
    <mergeCell ref="B15:C15"/>
    <mergeCell ref="H15:I15"/>
    <mergeCell ref="A6:E7"/>
    <mergeCell ref="F7:I7"/>
    <mergeCell ref="C30:D30"/>
    <mergeCell ref="E30:G30"/>
    <mergeCell ref="J30:M30"/>
    <mergeCell ref="N30:P30"/>
    <mergeCell ref="Q30:S30"/>
    <mergeCell ref="T30:V30"/>
    <mergeCell ref="T28:V28"/>
    <mergeCell ref="A29:B29"/>
    <mergeCell ref="C29:D29"/>
    <mergeCell ref="E29:G29"/>
    <mergeCell ref="J27:M27"/>
    <mergeCell ref="N27:P27"/>
    <mergeCell ref="Q27:S27"/>
    <mergeCell ref="T27:V27"/>
    <mergeCell ref="A28:B28"/>
    <mergeCell ref="C28:D28"/>
    <mergeCell ref="E28:G28"/>
    <mergeCell ref="J28:M28"/>
    <mergeCell ref="N28:P28"/>
    <mergeCell ref="Q28:S28"/>
    <mergeCell ref="Q34:S34"/>
    <mergeCell ref="T34:V34"/>
    <mergeCell ref="A33:B33"/>
    <mergeCell ref="C33:D33"/>
    <mergeCell ref="E33:G33"/>
    <mergeCell ref="J33:M33"/>
    <mergeCell ref="N33:P33"/>
    <mergeCell ref="Q33:S33"/>
    <mergeCell ref="J29:M29"/>
    <mergeCell ref="N29:P29"/>
    <mergeCell ref="Q29:S29"/>
    <mergeCell ref="T29:V29"/>
    <mergeCell ref="A30:B30"/>
    <mergeCell ref="A31:B31"/>
    <mergeCell ref="C31:D31"/>
    <mergeCell ref="E31:G31"/>
    <mergeCell ref="J31:M31"/>
    <mergeCell ref="N31:P31"/>
    <mergeCell ref="Q31:S31"/>
    <mergeCell ref="T31:V31"/>
    <mergeCell ref="J32:M32"/>
    <mergeCell ref="N32:P32"/>
    <mergeCell ref="Q32:S32"/>
    <mergeCell ref="T32:V32"/>
    <mergeCell ref="A32:B32"/>
    <mergeCell ref="C32:D32"/>
    <mergeCell ref="E32:G32"/>
    <mergeCell ref="T35:V35"/>
    <mergeCell ref="A37:C37"/>
    <mergeCell ref="A38:B38"/>
    <mergeCell ref="C38:D38"/>
    <mergeCell ref="E38:G38"/>
    <mergeCell ref="J38:M38"/>
    <mergeCell ref="N38:P38"/>
    <mergeCell ref="Q38:S38"/>
    <mergeCell ref="T38:V38"/>
    <mergeCell ref="A35:B35"/>
    <mergeCell ref="C35:D35"/>
    <mergeCell ref="E35:G35"/>
    <mergeCell ref="J35:M35"/>
    <mergeCell ref="N35:P35"/>
    <mergeCell ref="Q35:S35"/>
    <mergeCell ref="T33:V33"/>
    <mergeCell ref="A34:B34"/>
    <mergeCell ref="C34:D34"/>
    <mergeCell ref="E34:G34"/>
    <mergeCell ref="J34:M34"/>
    <mergeCell ref="N34:P34"/>
    <mergeCell ref="T39:V39"/>
    <mergeCell ref="A40:B40"/>
    <mergeCell ref="C40:D40"/>
    <mergeCell ref="E40:G40"/>
    <mergeCell ref="J40:M40"/>
    <mergeCell ref="N40:P40"/>
    <mergeCell ref="Q40:S40"/>
    <mergeCell ref="T40:V40"/>
    <mergeCell ref="A39:B39"/>
    <mergeCell ref="C39:D39"/>
    <mergeCell ref="E39:G39"/>
    <mergeCell ref="J39:M39"/>
    <mergeCell ref="N39:P39"/>
    <mergeCell ref="Q39:S39"/>
    <mergeCell ref="T41:V41"/>
    <mergeCell ref="A42:B42"/>
    <mergeCell ref="C42:D42"/>
    <mergeCell ref="E42:G42"/>
    <mergeCell ref="J42:M42"/>
    <mergeCell ref="N42:P42"/>
    <mergeCell ref="Q42:S42"/>
    <mergeCell ref="T42:V42"/>
    <mergeCell ref="A41:B41"/>
    <mergeCell ref="C41:D41"/>
    <mergeCell ref="E41:G41"/>
    <mergeCell ref="J41:M41"/>
    <mergeCell ref="N41:P41"/>
    <mergeCell ref="Q41:S41"/>
    <mergeCell ref="A46:B46"/>
    <mergeCell ref="C46:D46"/>
    <mergeCell ref="E46:G46"/>
    <mergeCell ref="J46:M46"/>
    <mergeCell ref="N46:P46"/>
    <mergeCell ref="Q46:S46"/>
    <mergeCell ref="T46:V46"/>
    <mergeCell ref="A45:B45"/>
    <mergeCell ref="C45:D45"/>
    <mergeCell ref="E45:G45"/>
    <mergeCell ref="J45:M45"/>
    <mergeCell ref="N45:P45"/>
    <mergeCell ref="Q45:S45"/>
    <mergeCell ref="A44:B44"/>
    <mergeCell ref="C44:D44"/>
    <mergeCell ref="E44:G44"/>
    <mergeCell ref="J44:M44"/>
    <mergeCell ref="N44:P44"/>
    <mergeCell ref="Q44:S44"/>
    <mergeCell ref="T44:V44"/>
    <mergeCell ref="A43:B43"/>
    <mergeCell ref="T45:V45"/>
    <mergeCell ref="C43:D43"/>
    <mergeCell ref="E43:G43"/>
    <mergeCell ref="J43:M43"/>
    <mergeCell ref="N43:P43"/>
    <mergeCell ref="Q43:S43"/>
    <mergeCell ref="T43:V43"/>
  </mergeCells>
  <phoneticPr fontId="3"/>
  <conditionalFormatting sqref="B9:I15 B21:I24 C39:V46 C28:V35">
    <cfRule type="cellIs" dxfId="4" priority="6" operator="equal">
      <formula>0</formula>
    </cfRule>
  </conditionalFormatting>
  <conditionalFormatting sqref="W28:W35">
    <cfRule type="cellIs" dxfId="3" priority="3" stopIfTrue="1" operator="equal">
      <formula>0</formula>
    </cfRule>
  </conditionalFormatting>
  <conditionalFormatting sqref="W39:W46">
    <cfRule type="cellIs" dxfId="2" priority="1" stopIfTrue="1" operator="equal">
      <formula>0</formula>
    </cfRule>
  </conditionalFormatting>
  <hyperlinks>
    <hyperlink ref="C1" location="お願い!A1" display="お願いへ戻る" xr:uid="{00000000-0004-0000-0300-000000000000}"/>
  </hyperlinks>
  <printOptions horizontalCentered="1"/>
  <pageMargins left="0.59055118110236227" right="0.39370078740157483" top="0.39370078740157483" bottom="0.47244094488188981" header="0.35433070866141736" footer="0.39370078740157483"/>
  <pageSetup paperSize="9" scale="83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"/>
  <sheetViews>
    <sheetView showGridLines="0" showRowColHeaders="0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H9" sqref="H9"/>
    </sheetView>
  </sheetViews>
  <sheetFormatPr defaultRowHeight="13.5"/>
  <cols>
    <col min="1" max="1" width="3.625" customWidth="1"/>
    <col min="2" max="2" width="21.25" customWidth="1"/>
    <col min="3" max="5" width="4.875" customWidth="1"/>
    <col min="6" max="6" width="9" hidden="1" customWidth="1"/>
    <col min="7" max="9" width="9.25" customWidth="1"/>
    <col min="10" max="13" width="4.875" customWidth="1"/>
  </cols>
  <sheetData>
    <row r="1" spans="1:13" ht="31.5" customHeight="1">
      <c r="A1" s="112"/>
      <c r="B1" s="309" t="s">
        <v>41</v>
      </c>
      <c r="C1" s="112"/>
      <c r="D1" s="310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11.25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31.5" customHeight="1">
      <c r="A3" s="379" t="s">
        <v>159</v>
      </c>
      <c r="B3" s="379"/>
      <c r="C3" s="226" t="s">
        <v>163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</row>
    <row r="4" spans="1:13" ht="11.25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ht="36" customHeight="1">
      <c r="A5" s="112"/>
      <c r="B5" s="311" t="s">
        <v>90</v>
      </c>
      <c r="C5" s="524" t="str">
        <f>IF(お願い!C4=0,"",お願い!C4)</f>
        <v/>
      </c>
      <c r="D5" s="524"/>
      <c r="E5" s="112"/>
      <c r="F5" s="112"/>
      <c r="G5" s="112"/>
      <c r="H5" s="112"/>
      <c r="I5" s="112"/>
      <c r="J5" s="520" t="s">
        <v>132</v>
      </c>
      <c r="K5" s="520"/>
      <c r="L5" s="521" t="s">
        <v>131</v>
      </c>
      <c r="M5" s="521"/>
    </row>
    <row r="6" spans="1:13" ht="33.75" customHeight="1">
      <c r="A6" s="112"/>
      <c r="B6" s="312"/>
      <c r="C6" s="313"/>
      <c r="D6" s="313"/>
      <c r="E6" s="313"/>
      <c r="F6" s="313"/>
      <c r="G6" s="313"/>
      <c r="H6" s="313"/>
      <c r="I6" s="313"/>
      <c r="J6" s="520"/>
      <c r="K6" s="520"/>
      <c r="L6" s="521"/>
      <c r="M6" s="521"/>
    </row>
    <row r="7" spans="1:13" ht="38.25" customHeight="1">
      <c r="A7" s="314" t="s">
        <v>89</v>
      </c>
      <c r="B7" s="315" t="s">
        <v>148</v>
      </c>
      <c r="C7" s="316" t="s">
        <v>128</v>
      </c>
      <c r="D7" s="316" t="s">
        <v>129</v>
      </c>
      <c r="E7" s="522" t="s">
        <v>130</v>
      </c>
      <c r="F7" s="523"/>
      <c r="G7" s="317" t="s">
        <v>140</v>
      </c>
      <c r="H7" s="317" t="s">
        <v>141</v>
      </c>
      <c r="I7" s="316" t="s">
        <v>139</v>
      </c>
      <c r="J7" s="317" t="s">
        <v>87</v>
      </c>
      <c r="K7" s="317" t="s">
        <v>88</v>
      </c>
      <c r="L7" s="318" t="s">
        <v>87</v>
      </c>
      <c r="M7" s="318" t="s">
        <v>88</v>
      </c>
    </row>
    <row r="8" spans="1:13" ht="21" customHeight="1">
      <c r="A8" s="314" t="s">
        <v>91</v>
      </c>
      <c r="B8" s="319" t="s">
        <v>145</v>
      </c>
      <c r="C8" s="320">
        <v>1</v>
      </c>
      <c r="D8" s="320">
        <v>1</v>
      </c>
      <c r="E8" s="321">
        <f>SUM(C8:D8)</f>
        <v>2</v>
      </c>
      <c r="F8" s="322"/>
      <c r="G8" s="323">
        <f>E8*4000</f>
        <v>8000</v>
      </c>
      <c r="H8" s="323">
        <f>E8*1500</f>
        <v>3000</v>
      </c>
      <c r="I8" s="323">
        <f>G8+H8</f>
        <v>11000</v>
      </c>
      <c r="J8" s="324"/>
      <c r="K8" s="324"/>
      <c r="L8" s="325"/>
      <c r="M8" s="325"/>
    </row>
    <row r="9" spans="1:13" ht="29.25" customHeight="1">
      <c r="A9" s="314">
        <v>1</v>
      </c>
      <c r="B9" s="326"/>
      <c r="C9" s="317"/>
      <c r="D9" s="317"/>
      <c r="E9" s="327"/>
      <c r="F9" s="328"/>
      <c r="G9" s="329"/>
      <c r="H9" s="329"/>
      <c r="I9" s="329"/>
      <c r="J9" s="330"/>
      <c r="K9" s="330"/>
      <c r="L9" s="331"/>
      <c r="M9" s="331"/>
    </row>
    <row r="10" spans="1:13" ht="29.25" customHeight="1">
      <c r="A10" s="314">
        <v>2</v>
      </c>
      <c r="B10" s="326"/>
      <c r="C10" s="317"/>
      <c r="D10" s="317"/>
      <c r="E10" s="327"/>
      <c r="F10" s="328"/>
      <c r="G10" s="329"/>
      <c r="H10" s="329"/>
      <c r="I10" s="329"/>
      <c r="J10" s="330"/>
      <c r="K10" s="330"/>
      <c r="L10" s="331"/>
      <c r="M10" s="331"/>
    </row>
    <row r="11" spans="1:13" ht="29.25" customHeight="1">
      <c r="A11" s="314">
        <v>3</v>
      </c>
      <c r="B11" s="326"/>
      <c r="C11" s="317"/>
      <c r="D11" s="317"/>
      <c r="E11" s="327"/>
      <c r="F11" s="328"/>
      <c r="G11" s="329"/>
      <c r="H11" s="329"/>
      <c r="I11" s="329"/>
      <c r="J11" s="330"/>
      <c r="K11" s="330"/>
      <c r="L11" s="331"/>
      <c r="M11" s="331"/>
    </row>
    <row r="12" spans="1:13" ht="29.25" customHeight="1">
      <c r="A12" s="314">
        <v>4</v>
      </c>
      <c r="B12" s="326"/>
      <c r="C12" s="317"/>
      <c r="D12" s="317"/>
      <c r="E12" s="327"/>
      <c r="F12" s="328"/>
      <c r="G12" s="329"/>
      <c r="H12" s="329"/>
      <c r="I12" s="329"/>
      <c r="J12" s="330"/>
      <c r="K12" s="330"/>
      <c r="L12" s="331"/>
      <c r="M12" s="331"/>
    </row>
    <row r="13" spans="1:13" ht="29.25" customHeight="1">
      <c r="A13" s="314">
        <v>5</v>
      </c>
      <c r="B13" s="326"/>
      <c r="C13" s="317"/>
      <c r="D13" s="317"/>
      <c r="E13" s="327"/>
      <c r="F13" s="328"/>
      <c r="G13" s="329"/>
      <c r="H13" s="329"/>
      <c r="I13" s="329"/>
      <c r="J13" s="330"/>
      <c r="K13" s="330"/>
      <c r="L13" s="331"/>
      <c r="M13" s="331"/>
    </row>
    <row r="14" spans="1:13" ht="29.25" customHeight="1">
      <c r="A14" s="314">
        <v>6</v>
      </c>
      <c r="B14" s="326"/>
      <c r="C14" s="317"/>
      <c r="D14" s="317"/>
      <c r="E14" s="327"/>
      <c r="F14" s="328"/>
      <c r="G14" s="329"/>
      <c r="H14" s="329"/>
      <c r="I14" s="329"/>
      <c r="J14" s="330"/>
      <c r="K14" s="330"/>
      <c r="L14" s="331"/>
      <c r="M14" s="331"/>
    </row>
    <row r="15" spans="1:13" ht="29.25" customHeight="1">
      <c r="A15" s="314">
        <v>7</v>
      </c>
      <c r="B15" s="326"/>
      <c r="C15" s="317"/>
      <c r="D15" s="317"/>
      <c r="E15" s="327"/>
      <c r="F15" s="328"/>
      <c r="G15" s="329"/>
      <c r="H15" s="329"/>
      <c r="I15" s="329"/>
      <c r="J15" s="330"/>
      <c r="K15" s="330"/>
      <c r="L15" s="331"/>
      <c r="M15" s="331"/>
    </row>
    <row r="16" spans="1:13" ht="29.25" customHeight="1">
      <c r="A16" s="314">
        <v>8</v>
      </c>
      <c r="B16" s="326"/>
      <c r="C16" s="317"/>
      <c r="D16" s="317"/>
      <c r="E16" s="327"/>
      <c r="F16" s="328"/>
      <c r="G16" s="329"/>
      <c r="H16" s="329"/>
      <c r="I16" s="329"/>
      <c r="J16" s="330"/>
      <c r="K16" s="330"/>
      <c r="L16" s="331"/>
      <c r="M16" s="331"/>
    </row>
    <row r="17" spans="1:13" ht="29.25" customHeight="1">
      <c r="A17" s="314">
        <v>9</v>
      </c>
      <c r="B17" s="326"/>
      <c r="C17" s="317"/>
      <c r="D17" s="317"/>
      <c r="E17" s="327"/>
      <c r="F17" s="328"/>
      <c r="G17" s="329"/>
      <c r="H17" s="329"/>
      <c r="I17" s="329"/>
      <c r="J17" s="330"/>
      <c r="K17" s="330"/>
      <c r="L17" s="331"/>
      <c r="M17" s="331"/>
    </row>
    <row r="18" spans="1:13" ht="29.25" customHeight="1">
      <c r="A18" s="314">
        <v>10</v>
      </c>
      <c r="B18" s="326"/>
      <c r="C18" s="317"/>
      <c r="D18" s="317"/>
      <c r="E18" s="327"/>
      <c r="F18" s="328"/>
      <c r="G18" s="329"/>
      <c r="H18" s="329"/>
      <c r="I18" s="329"/>
      <c r="J18" s="330"/>
      <c r="K18" s="330"/>
      <c r="L18" s="331"/>
      <c r="M18" s="331"/>
    </row>
    <row r="19" spans="1:13" ht="29.25" customHeight="1">
      <c r="A19" s="314">
        <v>11</v>
      </c>
      <c r="B19" s="326"/>
      <c r="C19" s="317"/>
      <c r="D19" s="317"/>
      <c r="E19" s="327"/>
      <c r="F19" s="328"/>
      <c r="G19" s="329"/>
      <c r="H19" s="329"/>
      <c r="I19" s="329"/>
      <c r="J19" s="330"/>
      <c r="K19" s="330"/>
      <c r="L19" s="331"/>
      <c r="M19" s="331"/>
    </row>
    <row r="20" spans="1:13" ht="29.25" customHeight="1">
      <c r="A20" s="314">
        <v>12</v>
      </c>
      <c r="B20" s="326"/>
      <c r="C20" s="317"/>
      <c r="D20" s="317"/>
      <c r="E20" s="327"/>
      <c r="F20" s="328"/>
      <c r="G20" s="329"/>
      <c r="H20" s="329"/>
      <c r="I20" s="329"/>
      <c r="J20" s="330"/>
      <c r="K20" s="330"/>
      <c r="L20" s="331"/>
      <c r="M20" s="331"/>
    </row>
    <row r="21" spans="1:13" ht="29.25" customHeight="1">
      <c r="A21" s="314">
        <v>13</v>
      </c>
      <c r="B21" s="326"/>
      <c r="C21" s="317"/>
      <c r="D21" s="317"/>
      <c r="E21" s="327"/>
      <c r="F21" s="328"/>
      <c r="G21" s="329"/>
      <c r="H21" s="329"/>
      <c r="I21" s="329"/>
      <c r="J21" s="330"/>
      <c r="K21" s="330"/>
      <c r="L21" s="331"/>
      <c r="M21" s="331"/>
    </row>
    <row r="22" spans="1:13" ht="29.25" customHeight="1">
      <c r="A22" s="314">
        <v>14</v>
      </c>
      <c r="B22" s="326"/>
      <c r="C22" s="317"/>
      <c r="D22" s="317"/>
      <c r="E22" s="327"/>
      <c r="F22" s="328"/>
      <c r="G22" s="329"/>
      <c r="H22" s="329"/>
      <c r="I22" s="329"/>
      <c r="J22" s="330"/>
      <c r="K22" s="330"/>
      <c r="L22" s="331"/>
      <c r="M22" s="331"/>
    </row>
    <row r="23" spans="1:13" ht="29.25" customHeight="1">
      <c r="A23" s="314">
        <v>15</v>
      </c>
      <c r="B23" s="326"/>
      <c r="C23" s="317"/>
      <c r="D23" s="317"/>
      <c r="E23" s="327"/>
      <c r="F23" s="328"/>
      <c r="G23" s="329"/>
      <c r="H23" s="329"/>
      <c r="I23" s="329"/>
      <c r="J23" s="330"/>
      <c r="K23" s="330"/>
      <c r="L23" s="331"/>
      <c r="M23" s="331"/>
    </row>
    <row r="24" spans="1:13" ht="29.25" customHeight="1">
      <c r="A24" s="314">
        <v>16</v>
      </c>
      <c r="B24" s="326"/>
      <c r="C24" s="317"/>
      <c r="D24" s="317"/>
      <c r="E24" s="327"/>
      <c r="F24" s="328"/>
      <c r="G24" s="329"/>
      <c r="H24" s="329"/>
      <c r="I24" s="329"/>
      <c r="J24" s="330"/>
      <c r="K24" s="330"/>
      <c r="L24" s="331"/>
      <c r="M24" s="331"/>
    </row>
    <row r="25" spans="1:13" ht="29.25" customHeight="1">
      <c r="A25" s="314">
        <v>17</v>
      </c>
      <c r="B25" s="326"/>
      <c r="C25" s="317"/>
      <c r="D25" s="317"/>
      <c r="E25" s="327"/>
      <c r="F25" s="328"/>
      <c r="G25" s="329"/>
      <c r="H25" s="329"/>
      <c r="I25" s="329"/>
      <c r="J25" s="330"/>
      <c r="K25" s="330"/>
      <c r="L25" s="331"/>
      <c r="M25" s="331"/>
    </row>
    <row r="26" spans="1:13" ht="29.25" customHeight="1">
      <c r="A26" s="314">
        <v>18</v>
      </c>
      <c r="B26" s="326"/>
      <c r="C26" s="317"/>
      <c r="D26" s="317"/>
      <c r="E26" s="327"/>
      <c r="F26" s="328"/>
      <c r="G26" s="329"/>
      <c r="H26" s="329"/>
      <c r="I26" s="329"/>
      <c r="J26" s="330"/>
      <c r="K26" s="330"/>
      <c r="L26" s="331"/>
      <c r="M26" s="331"/>
    </row>
    <row r="27" spans="1:13" ht="29.25" customHeight="1">
      <c r="A27" s="519" t="s">
        <v>94</v>
      </c>
      <c r="B27" s="519"/>
      <c r="C27" s="332">
        <f t="shared" ref="C27:M27" si="0">SUM(C9:C26)</f>
        <v>0</v>
      </c>
      <c r="D27" s="332">
        <f t="shared" si="0"/>
        <v>0</v>
      </c>
      <c r="E27" s="332">
        <f t="shared" si="0"/>
        <v>0</v>
      </c>
      <c r="F27" s="332">
        <f t="shared" si="0"/>
        <v>0</v>
      </c>
      <c r="G27" s="333">
        <f t="shared" si="0"/>
        <v>0</v>
      </c>
      <c r="H27" s="333">
        <f t="shared" si="0"/>
        <v>0</v>
      </c>
      <c r="I27" s="333">
        <f>SUM(I9:I26)</f>
        <v>0</v>
      </c>
      <c r="J27" s="334">
        <f t="shared" si="0"/>
        <v>0</v>
      </c>
      <c r="K27" s="334">
        <f t="shared" si="0"/>
        <v>0</v>
      </c>
      <c r="L27" s="334">
        <f t="shared" si="0"/>
        <v>0</v>
      </c>
      <c r="M27" s="334">
        <f t="shared" si="0"/>
        <v>0</v>
      </c>
    </row>
  </sheetData>
  <protectedRanges>
    <protectedRange sqref="J9:M26 B9:F26" name="範囲1"/>
  </protectedRanges>
  <mergeCells count="6">
    <mergeCell ref="A3:B3"/>
    <mergeCell ref="A27:B27"/>
    <mergeCell ref="J5:K6"/>
    <mergeCell ref="L5:M6"/>
    <mergeCell ref="E7:F7"/>
    <mergeCell ref="C5:D5"/>
  </mergeCells>
  <phoneticPr fontId="3"/>
  <conditionalFormatting sqref="L8:L26">
    <cfRule type="cellIs" dxfId="1" priority="6" operator="greaterThan">
      <formula>$C$7</formula>
    </cfRule>
  </conditionalFormatting>
  <conditionalFormatting sqref="M8:M26">
    <cfRule type="cellIs" dxfId="0" priority="5" operator="greaterThan">
      <formula>$D$7</formula>
    </cfRule>
  </conditionalFormatting>
  <hyperlinks>
    <hyperlink ref="B1" location="お願い!A1" display="お願いへ戻る" xr:uid="{00000000-0004-0000-0400-000000000000}"/>
  </hyperlinks>
  <printOptions horizontalCentered="1"/>
  <pageMargins left="0.9055118110236221" right="0.51181102362204722" top="0.94488188976377963" bottom="0.74803149606299213" header="0.31496062992125984" footer="0.31496062992125984"/>
  <pageSetup paperSize="9" orientation="portrait" horizontalDpi="360" verticalDpi="360" r:id="rId1"/>
  <ignoredErrors>
    <ignoredError sqref="J27:M27 C27:G27 I27" formulaRange="1"/>
    <ignoredError sqref="H8:I8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4"/>
  <sheetViews>
    <sheetView showGridLines="0" showRowColHeaders="0" showZeros="0" view="pageBreakPreview" zoomScaleNormal="100" zoomScaleSheetLayoutView="100" workbookViewId="0">
      <pane ySplit="1" topLeftCell="A2" activePane="bottomLeft" state="frozen"/>
      <selection pane="bottomLeft" activeCell="A45" sqref="A45"/>
    </sheetView>
  </sheetViews>
  <sheetFormatPr defaultColWidth="9" defaultRowHeight="13.5"/>
  <cols>
    <col min="1" max="9" width="13.25" style="1" customWidth="1"/>
    <col min="10" max="10" width="11.75" style="1" customWidth="1"/>
    <col min="11" max="16384" width="9" style="1"/>
  </cols>
  <sheetData>
    <row r="1" spans="1:10" ht="21.75" customHeight="1" thickBot="1">
      <c r="B1" s="98" t="s">
        <v>41</v>
      </c>
      <c r="C1" s="99"/>
    </row>
    <row r="3" spans="1:10" ht="17.25">
      <c r="A3" s="20">
        <f>お願い!$C$4</f>
        <v>0</v>
      </c>
      <c r="B3" s="97"/>
      <c r="C3" s="525" t="s">
        <v>133</v>
      </c>
      <c r="D3" s="525"/>
      <c r="E3" s="525"/>
      <c r="F3" s="525"/>
      <c r="G3" s="525"/>
      <c r="H3" s="525"/>
      <c r="I3" s="525"/>
      <c r="J3" s="97"/>
    </row>
    <row r="4" spans="1:10" ht="7.5" customHeight="1">
      <c r="A4" s="7"/>
      <c r="B4" s="7"/>
      <c r="C4" s="7"/>
      <c r="D4" s="7"/>
      <c r="E4" s="7"/>
      <c r="F4" s="7"/>
      <c r="G4" s="7"/>
      <c r="H4" s="7"/>
      <c r="I4" s="7"/>
    </row>
    <row r="5" spans="1:10">
      <c r="A5" s="94" t="s">
        <v>123</v>
      </c>
      <c r="B5" s="94" t="s">
        <v>110</v>
      </c>
      <c r="C5" s="94" t="s">
        <v>135</v>
      </c>
      <c r="D5" s="94" t="s">
        <v>136</v>
      </c>
      <c r="E5" s="9"/>
      <c r="F5" s="9"/>
      <c r="G5" s="9"/>
      <c r="H5" s="9"/>
      <c r="I5" s="9"/>
    </row>
    <row r="6" spans="1:10">
      <c r="A6" s="94" t="s">
        <v>99</v>
      </c>
      <c r="B6" s="95" t="str">
        <f>団体戦!$H$11&amp;" "&amp;団体戦!$I$11</f>
        <v xml:space="preserve"> </v>
      </c>
      <c r="C6" s="94">
        <f>団体戦!$BR$11</f>
        <v>0</v>
      </c>
      <c r="D6" s="94">
        <f>団体戦!$BS$11</f>
        <v>0</v>
      </c>
      <c r="E6" s="9"/>
      <c r="F6" s="9"/>
      <c r="G6" s="9"/>
      <c r="H6" s="9"/>
      <c r="I6" s="9"/>
    </row>
    <row r="7" spans="1:10">
      <c r="A7" s="94" t="s">
        <v>100</v>
      </c>
      <c r="B7" s="95" t="str">
        <f>団体戦!$K$11&amp;" "&amp;団体戦!$L$11</f>
        <v xml:space="preserve"> </v>
      </c>
      <c r="C7" s="94">
        <f>団体戦!$BT$11</f>
        <v>0</v>
      </c>
      <c r="D7" s="94">
        <f>団体戦!$BU$11</f>
        <v>0</v>
      </c>
      <c r="E7" s="9"/>
      <c r="F7" s="9"/>
      <c r="G7" s="9"/>
      <c r="H7" s="9"/>
      <c r="I7" s="9"/>
    </row>
    <row r="8" spans="1:10">
      <c r="A8" s="95" t="s">
        <v>12</v>
      </c>
      <c r="B8" s="95" t="str">
        <f>団体戦!$N$11&amp;" "&amp;団体戦!$O$11</f>
        <v xml:space="preserve"> </v>
      </c>
      <c r="C8" s="94">
        <f>団体戦!$BV$11</f>
        <v>0</v>
      </c>
      <c r="D8" s="96"/>
      <c r="E8" s="9"/>
      <c r="F8" s="9"/>
      <c r="G8" s="9"/>
      <c r="H8" s="9"/>
      <c r="I8" s="9"/>
    </row>
    <row r="9" spans="1:10">
      <c r="A9" s="94" t="s">
        <v>13</v>
      </c>
      <c r="B9" s="94" t="str">
        <f>団体戦!$V$11&amp;" "&amp;団体戦!$W$11</f>
        <v xml:space="preserve"> </v>
      </c>
      <c r="C9" s="94">
        <f>団体戦!$BW$11</f>
        <v>0</v>
      </c>
      <c r="D9" s="96"/>
      <c r="E9" s="9"/>
      <c r="F9" s="9"/>
      <c r="G9" s="9"/>
      <c r="H9" s="9"/>
      <c r="I9" s="9"/>
    </row>
    <row r="10" spans="1:10">
      <c r="A10" s="94" t="s">
        <v>14</v>
      </c>
      <c r="B10" s="94" t="str">
        <f>団体戦!$AD$11&amp;" "&amp;団体戦!$AE$11</f>
        <v xml:space="preserve"> </v>
      </c>
      <c r="C10" s="94">
        <f>団体戦!$BX$11</f>
        <v>0</v>
      </c>
      <c r="D10" s="96"/>
      <c r="E10" s="9"/>
      <c r="F10" s="9"/>
      <c r="G10" s="9"/>
      <c r="H10" s="9"/>
      <c r="I10" s="9"/>
    </row>
    <row r="11" spans="1:10">
      <c r="A11" s="94" t="s">
        <v>36</v>
      </c>
      <c r="B11" s="94" t="str">
        <f>団体戦!$AL$11&amp;" "&amp;団体戦!$AM$11</f>
        <v xml:space="preserve"> </v>
      </c>
      <c r="C11" s="94">
        <f>団体戦!$BY$11</f>
        <v>0</v>
      </c>
      <c r="D11" s="96"/>
      <c r="E11" s="9"/>
      <c r="F11" s="9"/>
      <c r="G11" s="9"/>
      <c r="H11" s="9"/>
      <c r="I11" s="9"/>
    </row>
    <row r="12" spans="1:10">
      <c r="A12" s="94" t="s">
        <v>15</v>
      </c>
      <c r="B12" s="94" t="str">
        <f>団体戦!$AT$11&amp;" "&amp;団体戦!$AU$11</f>
        <v xml:space="preserve"> </v>
      </c>
      <c r="C12" s="94">
        <f>団体戦!$BZ$11</f>
        <v>0</v>
      </c>
      <c r="D12" s="9"/>
      <c r="E12" s="9"/>
      <c r="F12" s="9"/>
      <c r="G12" s="9"/>
      <c r="H12" s="9"/>
      <c r="I12" s="9"/>
    </row>
    <row r="13" spans="1:10">
      <c r="A13" s="94" t="s">
        <v>67</v>
      </c>
      <c r="B13" s="94" t="str">
        <f>団体戦!$BB$11&amp;" "&amp;団体戦!$BC$11</f>
        <v xml:space="preserve"> </v>
      </c>
      <c r="C13" s="94">
        <f>団体戦!$CA$11</f>
        <v>0</v>
      </c>
      <c r="D13" s="9"/>
      <c r="E13" s="9"/>
      <c r="F13" s="9"/>
      <c r="G13" s="9"/>
      <c r="H13" s="9"/>
      <c r="I13" s="9"/>
    </row>
    <row r="14" spans="1:10">
      <c r="A14" s="94" t="s">
        <v>68</v>
      </c>
      <c r="B14" s="94" t="str">
        <f>団体戦!$BJ$11&amp;" "&amp;団体戦!$BK$11</f>
        <v xml:space="preserve"> </v>
      </c>
      <c r="C14" s="94">
        <f>団体戦!$CB$11</f>
        <v>0</v>
      </c>
      <c r="D14" s="9"/>
      <c r="E14" s="9"/>
      <c r="F14" s="9"/>
      <c r="G14" s="9"/>
      <c r="H14" s="9"/>
      <c r="I14" s="9"/>
    </row>
    <row r="15" spans="1:10" ht="7.5" customHeight="1">
      <c r="A15" s="9"/>
      <c r="B15" s="9"/>
      <c r="C15" s="9"/>
      <c r="D15" s="9"/>
      <c r="E15" s="9"/>
      <c r="F15" s="9"/>
      <c r="G15" s="9"/>
      <c r="H15" s="9"/>
      <c r="I15" s="9"/>
    </row>
    <row r="16" spans="1:10">
      <c r="A16" s="94" t="s">
        <v>124</v>
      </c>
      <c r="B16" s="94" t="s">
        <v>110</v>
      </c>
      <c r="C16" s="94" t="s">
        <v>135</v>
      </c>
      <c r="D16" s="94" t="s">
        <v>136</v>
      </c>
      <c r="E16" s="9"/>
      <c r="F16" s="9"/>
      <c r="G16" s="9"/>
      <c r="H16" s="9"/>
      <c r="I16" s="9"/>
    </row>
    <row r="17" spans="1:9">
      <c r="A17" s="94" t="s">
        <v>99</v>
      </c>
      <c r="B17" s="94" t="str">
        <f>団体戦!$H$19&amp;" "&amp;団体戦!$I$19</f>
        <v xml:space="preserve"> </v>
      </c>
      <c r="C17" s="94">
        <f>団体戦!$AT$19</f>
        <v>0</v>
      </c>
      <c r="D17" s="94">
        <f>団体戦!$AU$19</f>
        <v>0</v>
      </c>
      <c r="E17" s="9"/>
      <c r="F17" s="9"/>
      <c r="G17" s="9"/>
      <c r="H17" s="9"/>
      <c r="I17" s="9"/>
    </row>
    <row r="18" spans="1:9">
      <c r="A18" s="94" t="s">
        <v>100</v>
      </c>
      <c r="B18" s="94" t="str">
        <f>団体戦!$K$19&amp;" "&amp;団体戦!$L$19</f>
        <v xml:space="preserve"> </v>
      </c>
      <c r="C18" s="94">
        <f>団体戦!$AV$19</f>
        <v>0</v>
      </c>
      <c r="D18" s="94">
        <f>団体戦!$AW$19</f>
        <v>0</v>
      </c>
      <c r="E18" s="9"/>
      <c r="F18" s="9"/>
      <c r="G18" s="9"/>
      <c r="H18" s="9"/>
      <c r="I18" s="9"/>
    </row>
    <row r="19" spans="1:9">
      <c r="A19" s="94" t="s">
        <v>12</v>
      </c>
      <c r="B19" s="94" t="str">
        <f>団体戦!$N$19&amp;" "&amp;団体戦!$O$19</f>
        <v xml:space="preserve"> </v>
      </c>
      <c r="C19" s="94">
        <f>団体戦!$AX$19</f>
        <v>0</v>
      </c>
      <c r="D19" s="9"/>
      <c r="E19" s="9"/>
      <c r="F19" s="9"/>
      <c r="G19" s="9"/>
      <c r="H19" s="9"/>
      <c r="I19" s="9"/>
    </row>
    <row r="20" spans="1:9">
      <c r="A20" s="94" t="s">
        <v>14</v>
      </c>
      <c r="B20" s="94" t="str">
        <f>団体戦!$V$19&amp;" "&amp;団体戦!$W$19</f>
        <v xml:space="preserve"> </v>
      </c>
      <c r="C20" s="94">
        <f>団体戦!$AY$19</f>
        <v>0</v>
      </c>
      <c r="D20" s="9"/>
      <c r="E20" s="9"/>
      <c r="F20" s="9"/>
      <c r="G20" s="9"/>
      <c r="H20" s="9"/>
      <c r="I20" s="9"/>
    </row>
    <row r="21" spans="1:9">
      <c r="A21" s="94" t="s">
        <v>15</v>
      </c>
      <c r="B21" s="94" t="str">
        <f>団体戦!$AD$19&amp;" "&amp;団体戦!$AE$19</f>
        <v xml:space="preserve"> </v>
      </c>
      <c r="C21" s="94">
        <f>団体戦!$AZ$19</f>
        <v>0</v>
      </c>
      <c r="D21" s="9"/>
      <c r="E21" s="9"/>
      <c r="F21" s="9"/>
      <c r="G21" s="9"/>
      <c r="H21" s="9"/>
      <c r="I21" s="9"/>
    </row>
    <row r="22" spans="1:9">
      <c r="A22" s="94" t="s">
        <v>70</v>
      </c>
      <c r="B22" s="94" t="str">
        <f>団体戦!$AL$19&amp;" "&amp;団体戦!$AM$19</f>
        <v xml:space="preserve"> </v>
      </c>
      <c r="C22" s="94">
        <f>団体戦!$BA$19</f>
        <v>0</v>
      </c>
      <c r="D22" s="9"/>
      <c r="E22" s="9"/>
      <c r="F22" s="9"/>
      <c r="G22" s="9"/>
      <c r="H22" s="9"/>
      <c r="I22" s="9"/>
    </row>
    <row r="23" spans="1:9" ht="7.5" customHeight="1">
      <c r="A23" s="9"/>
      <c r="B23" s="9"/>
      <c r="C23" s="9"/>
      <c r="D23" s="9"/>
      <c r="E23" s="9"/>
      <c r="F23" s="9"/>
      <c r="G23" s="9"/>
      <c r="H23" s="9"/>
      <c r="I23" s="9"/>
    </row>
    <row r="24" spans="1:9">
      <c r="A24" s="94" t="s">
        <v>125</v>
      </c>
      <c r="B24" s="526" t="s">
        <v>109</v>
      </c>
      <c r="C24" s="528"/>
      <c r="D24" s="526" t="s">
        <v>99</v>
      </c>
      <c r="E24" s="527"/>
      <c r="F24" s="528"/>
      <c r="G24" s="526" t="s">
        <v>100</v>
      </c>
      <c r="H24" s="527"/>
      <c r="I24" s="528"/>
    </row>
    <row r="25" spans="1:9">
      <c r="A25" s="94" t="s">
        <v>111</v>
      </c>
      <c r="B25" s="94" t="s">
        <v>137</v>
      </c>
      <c r="C25" s="94" t="s">
        <v>135</v>
      </c>
      <c r="D25" s="94" t="s">
        <v>110</v>
      </c>
      <c r="E25" s="94" t="s">
        <v>135</v>
      </c>
      <c r="F25" s="94" t="s">
        <v>136</v>
      </c>
      <c r="G25" s="94" t="s">
        <v>110</v>
      </c>
      <c r="H25" s="94" t="s">
        <v>135</v>
      </c>
      <c r="I25" s="94" t="s">
        <v>136</v>
      </c>
    </row>
    <row r="26" spans="1:9">
      <c r="A26" s="94" t="s">
        <v>101</v>
      </c>
      <c r="B26" s="94" t="str">
        <f>個人戦!$C$13&amp;" "&amp;個人戦!$D$13</f>
        <v xml:space="preserve"> </v>
      </c>
      <c r="C26" s="94">
        <f>個人戦!$V$13</f>
        <v>0</v>
      </c>
      <c r="D26" s="94">
        <f>個人戦!$P$13</f>
        <v>0</v>
      </c>
      <c r="E26" s="94">
        <f>個人戦!$R$13</f>
        <v>0</v>
      </c>
      <c r="F26" s="94">
        <f>個人戦!$S$13</f>
        <v>0</v>
      </c>
      <c r="G26" s="94">
        <f>個人戦!$Q$13</f>
        <v>0</v>
      </c>
      <c r="H26" s="94">
        <f>個人戦!$T$13</f>
        <v>0</v>
      </c>
      <c r="I26" s="94">
        <f>個人戦!$U$13</f>
        <v>0</v>
      </c>
    </row>
    <row r="27" spans="1:9">
      <c r="A27" s="94" t="s">
        <v>102</v>
      </c>
      <c r="B27" s="94" t="str">
        <f>個人戦!$C$14&amp;" "&amp;個人戦!$D$14</f>
        <v xml:space="preserve"> </v>
      </c>
      <c r="C27" s="94">
        <f>個人戦!$V$14</f>
        <v>0</v>
      </c>
      <c r="D27" s="94">
        <f>個人戦!$P$14</f>
        <v>0</v>
      </c>
      <c r="E27" s="94">
        <f>個人戦!$R$14</f>
        <v>0</v>
      </c>
      <c r="F27" s="94">
        <f>個人戦!$S$14</f>
        <v>0</v>
      </c>
      <c r="G27" s="94">
        <f>個人戦!$Q$14</f>
        <v>0</v>
      </c>
      <c r="H27" s="94">
        <f>個人戦!$T$14</f>
        <v>0</v>
      </c>
      <c r="I27" s="94">
        <f>個人戦!$U$14</f>
        <v>0</v>
      </c>
    </row>
    <row r="28" spans="1:9">
      <c r="A28" s="94" t="s">
        <v>103</v>
      </c>
      <c r="B28" s="94" t="str">
        <f>個人戦!$C$15&amp;" "&amp;個人戦!$D$15</f>
        <v xml:space="preserve"> </v>
      </c>
      <c r="C28" s="94">
        <f>個人戦!$V$15</f>
        <v>0</v>
      </c>
      <c r="D28" s="94">
        <f>個人戦!$P$15</f>
        <v>0</v>
      </c>
      <c r="E28" s="94">
        <f>個人戦!$R$15</f>
        <v>0</v>
      </c>
      <c r="F28" s="94">
        <f>個人戦!$S$15</f>
        <v>0</v>
      </c>
      <c r="G28" s="94">
        <f>個人戦!$Q$15</f>
        <v>0</v>
      </c>
      <c r="H28" s="94">
        <f>個人戦!$T$15</f>
        <v>0</v>
      </c>
      <c r="I28" s="94">
        <f>個人戦!$U$15</f>
        <v>0</v>
      </c>
    </row>
    <row r="29" spans="1:9">
      <c r="A29" s="94" t="s">
        <v>104</v>
      </c>
      <c r="B29" s="94" t="str">
        <f>個人戦!$C$16&amp;" "&amp;個人戦!$D$16</f>
        <v xml:space="preserve"> </v>
      </c>
      <c r="C29" s="94">
        <f>個人戦!$V$16</f>
        <v>0</v>
      </c>
      <c r="D29" s="94">
        <f>個人戦!$P$16</f>
        <v>0</v>
      </c>
      <c r="E29" s="94">
        <f>個人戦!$R$16</f>
        <v>0</v>
      </c>
      <c r="F29" s="94">
        <f>個人戦!$S$16</f>
        <v>0</v>
      </c>
      <c r="G29" s="94">
        <f>個人戦!$Q$16</f>
        <v>0</v>
      </c>
      <c r="H29" s="94">
        <f>個人戦!$T$16</f>
        <v>0</v>
      </c>
      <c r="I29" s="94">
        <f>個人戦!$U$16</f>
        <v>0</v>
      </c>
    </row>
    <row r="30" spans="1:9">
      <c r="A30" s="94" t="s">
        <v>105</v>
      </c>
      <c r="B30" s="94" t="str">
        <f>個人戦!$C$17&amp;" "&amp;個人戦!$D$17</f>
        <v xml:space="preserve"> </v>
      </c>
      <c r="C30" s="94">
        <f>個人戦!$V$17</f>
        <v>0</v>
      </c>
      <c r="D30" s="94">
        <f>個人戦!$P$17</f>
        <v>0</v>
      </c>
      <c r="E30" s="94">
        <f>個人戦!$R$17</f>
        <v>0</v>
      </c>
      <c r="F30" s="94">
        <f>個人戦!$S$17</f>
        <v>0</v>
      </c>
      <c r="G30" s="94">
        <f>個人戦!$Q$17</f>
        <v>0</v>
      </c>
      <c r="H30" s="94">
        <f>個人戦!$T$17</f>
        <v>0</v>
      </c>
      <c r="I30" s="94">
        <f>個人戦!$U$17</f>
        <v>0</v>
      </c>
    </row>
    <row r="31" spans="1:9">
      <c r="A31" s="94" t="s">
        <v>106</v>
      </c>
      <c r="B31" s="94" t="str">
        <f>個人戦!$C$18&amp;" "&amp;個人戦!$D$18</f>
        <v xml:space="preserve"> </v>
      </c>
      <c r="C31" s="94">
        <f>個人戦!$V$18</f>
        <v>0</v>
      </c>
      <c r="D31" s="94">
        <f>個人戦!$P$18</f>
        <v>0</v>
      </c>
      <c r="E31" s="94">
        <f>個人戦!$R$18</f>
        <v>0</v>
      </c>
      <c r="F31" s="94">
        <f>個人戦!$S$18</f>
        <v>0</v>
      </c>
      <c r="G31" s="94">
        <f>個人戦!$Q$18</f>
        <v>0</v>
      </c>
      <c r="H31" s="94">
        <f>個人戦!$T$18</f>
        <v>0</v>
      </c>
      <c r="I31" s="94">
        <f>個人戦!$U$18</f>
        <v>0</v>
      </c>
    </row>
    <row r="32" spans="1:9">
      <c r="A32" s="94" t="s">
        <v>107</v>
      </c>
      <c r="B32" s="94" t="str">
        <f>個人戦!$C$19&amp;" "&amp;個人戦!$D$19</f>
        <v xml:space="preserve"> </v>
      </c>
      <c r="C32" s="94">
        <f>個人戦!$V$19</f>
        <v>0</v>
      </c>
      <c r="D32" s="94">
        <f>個人戦!$P$19</f>
        <v>0</v>
      </c>
      <c r="E32" s="94">
        <f>個人戦!$R$19</f>
        <v>0</v>
      </c>
      <c r="F32" s="94">
        <f>個人戦!$S$19</f>
        <v>0</v>
      </c>
      <c r="G32" s="94">
        <f>個人戦!$Q$19</f>
        <v>0</v>
      </c>
      <c r="H32" s="94">
        <f>個人戦!$T$19</f>
        <v>0</v>
      </c>
      <c r="I32" s="94">
        <f>個人戦!$U$19</f>
        <v>0</v>
      </c>
    </row>
    <row r="33" spans="1:9">
      <c r="A33" s="94" t="s">
        <v>108</v>
      </c>
      <c r="B33" s="94" t="str">
        <f>個人戦!$C$20&amp;" "&amp;個人戦!$D$20</f>
        <v xml:space="preserve"> </v>
      </c>
      <c r="C33" s="94">
        <f>個人戦!$V$20</f>
        <v>0</v>
      </c>
      <c r="D33" s="94">
        <f>個人戦!$P$20</f>
        <v>0</v>
      </c>
      <c r="E33" s="94">
        <f>個人戦!$R$20</f>
        <v>0</v>
      </c>
      <c r="F33" s="94">
        <f>個人戦!$S$20</f>
        <v>0</v>
      </c>
      <c r="G33" s="94">
        <f>個人戦!$Q$20</f>
        <v>0</v>
      </c>
      <c r="H33" s="94">
        <f>個人戦!$T$20</f>
        <v>0</v>
      </c>
      <c r="I33" s="94">
        <f>個人戦!$U$20</f>
        <v>0</v>
      </c>
    </row>
    <row r="34" spans="1:9" ht="7.5" customHeight="1">
      <c r="A34" s="9"/>
      <c r="B34" s="9"/>
      <c r="C34" s="9"/>
      <c r="D34" s="9"/>
      <c r="E34" s="9"/>
      <c r="F34" s="9"/>
      <c r="G34" s="9"/>
      <c r="H34" s="9"/>
      <c r="I34" s="9"/>
    </row>
    <row r="35" spans="1:9">
      <c r="A35" s="94" t="s">
        <v>126</v>
      </c>
      <c r="B35" s="526" t="s">
        <v>109</v>
      </c>
      <c r="C35" s="528"/>
      <c r="D35" s="526" t="s">
        <v>99</v>
      </c>
      <c r="E35" s="527"/>
      <c r="F35" s="528"/>
      <c r="G35" s="526" t="s">
        <v>100</v>
      </c>
      <c r="H35" s="527"/>
      <c r="I35" s="528"/>
    </row>
    <row r="36" spans="1:9">
      <c r="A36" s="94" t="s">
        <v>111</v>
      </c>
      <c r="B36" s="94" t="s">
        <v>137</v>
      </c>
      <c r="C36" s="94" t="s">
        <v>135</v>
      </c>
      <c r="D36" s="94" t="s">
        <v>110</v>
      </c>
      <c r="E36" s="94" t="s">
        <v>135</v>
      </c>
      <c r="F36" s="94" t="s">
        <v>136</v>
      </c>
      <c r="G36" s="94" t="s">
        <v>110</v>
      </c>
      <c r="H36" s="94" t="s">
        <v>135</v>
      </c>
      <c r="I36" s="94" t="s">
        <v>136</v>
      </c>
    </row>
    <row r="37" spans="1:9">
      <c r="A37" s="94" t="s">
        <v>112</v>
      </c>
      <c r="B37" s="94" t="str">
        <f>個人戦!$C$25&amp;" "&amp;個人戦!$D$25</f>
        <v xml:space="preserve"> </v>
      </c>
      <c r="C37" s="94">
        <f>個人戦!$V$25</f>
        <v>0</v>
      </c>
      <c r="D37" s="94">
        <f>個人戦!$P$25</f>
        <v>0</v>
      </c>
      <c r="E37" s="94">
        <f>個人戦!$R$25</f>
        <v>0</v>
      </c>
      <c r="F37" s="94">
        <f>個人戦!$S$25</f>
        <v>0</v>
      </c>
      <c r="G37" s="94">
        <f>個人戦!$Q$25</f>
        <v>0</v>
      </c>
      <c r="H37" s="94">
        <f>個人戦!$T$25</f>
        <v>0</v>
      </c>
      <c r="I37" s="94">
        <f>個人戦!$U$25</f>
        <v>0</v>
      </c>
    </row>
    <row r="38" spans="1:9">
      <c r="A38" s="94" t="s">
        <v>113</v>
      </c>
      <c r="B38" s="94" t="str">
        <f>個人戦!$C$26&amp;" "&amp;個人戦!$D$26</f>
        <v xml:space="preserve"> </v>
      </c>
      <c r="C38" s="94">
        <f>個人戦!$V$26</f>
        <v>0</v>
      </c>
      <c r="D38" s="94">
        <f>個人戦!$P$26</f>
        <v>0</v>
      </c>
      <c r="E38" s="94">
        <f>個人戦!$R$26</f>
        <v>0</v>
      </c>
      <c r="F38" s="94">
        <f>個人戦!$S$26</f>
        <v>0</v>
      </c>
      <c r="G38" s="94">
        <f>個人戦!$Q$26</f>
        <v>0</v>
      </c>
      <c r="H38" s="94">
        <f>個人戦!$T$26</f>
        <v>0</v>
      </c>
      <c r="I38" s="94">
        <f>個人戦!$U$26</f>
        <v>0</v>
      </c>
    </row>
    <row r="39" spans="1:9">
      <c r="A39" s="94" t="s">
        <v>114</v>
      </c>
      <c r="B39" s="94" t="str">
        <f>個人戦!$C$27&amp;" "&amp;個人戦!$D$27</f>
        <v xml:space="preserve"> </v>
      </c>
      <c r="C39" s="94">
        <f>個人戦!$V$27</f>
        <v>0</v>
      </c>
      <c r="D39" s="94">
        <f>個人戦!$P$27</f>
        <v>0</v>
      </c>
      <c r="E39" s="94">
        <f>個人戦!$R$27</f>
        <v>0</v>
      </c>
      <c r="F39" s="94">
        <f>個人戦!$S$27</f>
        <v>0</v>
      </c>
      <c r="G39" s="94">
        <f>個人戦!$Q$27</f>
        <v>0</v>
      </c>
      <c r="H39" s="94">
        <f>個人戦!$T$27</f>
        <v>0</v>
      </c>
      <c r="I39" s="94">
        <f>個人戦!$U$27</f>
        <v>0</v>
      </c>
    </row>
    <row r="40" spans="1:9">
      <c r="A40" s="94" t="s">
        <v>115</v>
      </c>
      <c r="B40" s="94" t="str">
        <f>個人戦!$C$28&amp;" "&amp;個人戦!$D$28</f>
        <v xml:space="preserve"> </v>
      </c>
      <c r="C40" s="94">
        <f>個人戦!$V$28</f>
        <v>0</v>
      </c>
      <c r="D40" s="94">
        <f>個人戦!$P$28</f>
        <v>0</v>
      </c>
      <c r="E40" s="94">
        <f>個人戦!$R$28</f>
        <v>0</v>
      </c>
      <c r="F40" s="94">
        <f>個人戦!$S$28</f>
        <v>0</v>
      </c>
      <c r="G40" s="94">
        <f>個人戦!$Q$28</f>
        <v>0</v>
      </c>
      <c r="H40" s="94">
        <f>個人戦!$T$28</f>
        <v>0</v>
      </c>
      <c r="I40" s="94">
        <f>個人戦!$U$28</f>
        <v>0</v>
      </c>
    </row>
    <row r="41" spans="1:9">
      <c r="A41" s="94" t="s">
        <v>116</v>
      </c>
      <c r="B41" s="94" t="str">
        <f>個人戦!$C$29&amp;" "&amp;個人戦!$D$29</f>
        <v xml:space="preserve"> </v>
      </c>
      <c r="C41" s="94">
        <f>個人戦!$V$29</f>
        <v>0</v>
      </c>
      <c r="D41" s="94">
        <f>個人戦!$P$29</f>
        <v>0</v>
      </c>
      <c r="E41" s="94">
        <f>個人戦!$R$29</f>
        <v>0</v>
      </c>
      <c r="F41" s="94">
        <f>個人戦!$S$29</f>
        <v>0</v>
      </c>
      <c r="G41" s="94">
        <f>個人戦!$Q$29</f>
        <v>0</v>
      </c>
      <c r="H41" s="94">
        <f>個人戦!$T$29</f>
        <v>0</v>
      </c>
      <c r="I41" s="94">
        <f>個人戦!$U$29</f>
        <v>0</v>
      </c>
    </row>
    <row r="42" spans="1:9">
      <c r="A42" s="94" t="s">
        <v>117</v>
      </c>
      <c r="B42" s="94" t="str">
        <f>個人戦!$C$30&amp;" "&amp;個人戦!$D$30</f>
        <v xml:space="preserve"> </v>
      </c>
      <c r="C42" s="94">
        <f>個人戦!$V$30</f>
        <v>0</v>
      </c>
      <c r="D42" s="94">
        <f>個人戦!$P$30</f>
        <v>0</v>
      </c>
      <c r="E42" s="94">
        <f>個人戦!$R$30</f>
        <v>0</v>
      </c>
      <c r="F42" s="94">
        <f>個人戦!$S$30</f>
        <v>0</v>
      </c>
      <c r="G42" s="94">
        <f>個人戦!$Q$30</f>
        <v>0</v>
      </c>
      <c r="H42" s="94">
        <f>個人戦!$T$30</f>
        <v>0</v>
      </c>
      <c r="I42" s="94">
        <f>個人戦!$U$30</f>
        <v>0</v>
      </c>
    </row>
    <row r="43" spans="1:9">
      <c r="A43" s="94" t="s">
        <v>118</v>
      </c>
      <c r="B43" s="94" t="str">
        <f>個人戦!$C$31&amp;" "&amp;個人戦!$D$31</f>
        <v xml:space="preserve"> </v>
      </c>
      <c r="C43" s="94">
        <f>個人戦!$V$31</f>
        <v>0</v>
      </c>
      <c r="D43" s="94">
        <f>個人戦!$P$31</f>
        <v>0</v>
      </c>
      <c r="E43" s="94">
        <f>個人戦!$R$31</f>
        <v>0</v>
      </c>
      <c r="F43" s="94">
        <f>個人戦!$S$31</f>
        <v>0</v>
      </c>
      <c r="G43" s="94">
        <f>個人戦!$Q$31</f>
        <v>0</v>
      </c>
      <c r="H43" s="94">
        <f>個人戦!$T$31</f>
        <v>0</v>
      </c>
      <c r="I43" s="94">
        <f>個人戦!$U$31</f>
        <v>0</v>
      </c>
    </row>
    <row r="44" spans="1:9">
      <c r="A44" s="94" t="s">
        <v>119</v>
      </c>
      <c r="B44" s="94" t="str">
        <f>個人戦!$C$32&amp;" "&amp;個人戦!$D$32</f>
        <v xml:space="preserve"> </v>
      </c>
      <c r="C44" s="94">
        <f>個人戦!$V$32</f>
        <v>0</v>
      </c>
      <c r="D44" s="94">
        <f>個人戦!$P$32</f>
        <v>0</v>
      </c>
      <c r="E44" s="94">
        <f>個人戦!$R$32</f>
        <v>0</v>
      </c>
      <c r="F44" s="94">
        <f>個人戦!$S$32</f>
        <v>0</v>
      </c>
      <c r="G44" s="94">
        <f>個人戦!$Q$32</f>
        <v>0</v>
      </c>
      <c r="H44" s="94">
        <f>個人戦!$T$32</f>
        <v>0</v>
      </c>
      <c r="I44" s="94">
        <f>個人戦!$U$32</f>
        <v>0</v>
      </c>
    </row>
  </sheetData>
  <sheetProtection sheet="1" objects="1" scenarios="1"/>
  <mergeCells count="7">
    <mergeCell ref="C3:I3"/>
    <mergeCell ref="D24:F24"/>
    <mergeCell ref="G24:I24"/>
    <mergeCell ref="B35:C35"/>
    <mergeCell ref="D35:F35"/>
    <mergeCell ref="G35:I35"/>
    <mergeCell ref="B24:C24"/>
  </mergeCells>
  <phoneticPr fontId="3"/>
  <hyperlinks>
    <hyperlink ref="B1" location="お願い!A1" display="お願いへ戻る" xr:uid="{00000000-0004-0000-0500-000000000000}"/>
  </hyperlink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お願い</vt:lpstr>
      <vt:lpstr>団体戦</vt:lpstr>
      <vt:lpstr>個人戦</vt:lpstr>
      <vt:lpstr>管内選手一覧</vt:lpstr>
      <vt:lpstr>㉔参加費一覧（様式１9）</vt:lpstr>
      <vt:lpstr>メンバーID等一覧</vt:lpstr>
      <vt:lpstr>'㉔参加費一覧（様式１9）'!Print_Area</vt:lpstr>
      <vt:lpstr>お願い!Print_Area</vt:lpstr>
      <vt:lpstr>メンバーID等一覧!Print_Area</vt:lpstr>
      <vt:lpstr>管内選手一覧!Print_Area</vt:lpstr>
      <vt:lpstr>個人戦!Print_Area</vt:lpstr>
      <vt:lpstr>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全国中学校柔道大会実行委員会</dc:creator>
  <cp:lastModifiedBy>小野 薫</cp:lastModifiedBy>
  <cp:lastPrinted>2024-04-17T01:10:12Z</cp:lastPrinted>
  <dcterms:created xsi:type="dcterms:W3CDTF">2001-05-23T00:44:41Z</dcterms:created>
  <dcterms:modified xsi:type="dcterms:W3CDTF">2025-05-28T05:19:53Z</dcterms:modified>
</cp:coreProperties>
</file>